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nst_OKC\Unit Bibliotheek\Specifieke activiteiten\HBO Kennisbank en Publicatiebeleid\Opl Mens en Techniek  Bewegingstechnologie\MTBT 2016\"/>
    </mc:Choice>
  </mc:AlternateContent>
  <bookViews>
    <workbookView xWindow="240" yWindow="285" windowWidth="20115" windowHeight="7500"/>
  </bookViews>
  <sheets>
    <sheet name="Data speler" sheetId="2" r:id="rId1"/>
    <sheet name="Resultaten speler" sheetId="1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E12" i="1" l="1"/>
  <c r="E11" i="1" l="1"/>
  <c r="E10" i="1"/>
  <c r="E9" i="1"/>
  <c r="E8" i="1"/>
  <c r="E7" i="1"/>
  <c r="E6" i="1"/>
  <c r="J21" i="1" l="1"/>
  <c r="I21" i="1"/>
  <c r="H21" i="1"/>
  <c r="G21" i="1"/>
  <c r="F21" i="1"/>
  <c r="J20" i="1" l="1"/>
  <c r="J22" i="1" s="1"/>
  <c r="J23" i="1" s="1"/>
  <c r="I20" i="1"/>
  <c r="I22" i="1" s="1"/>
  <c r="I23" i="1" s="1"/>
  <c r="H20" i="1"/>
  <c r="H22" i="1" s="1"/>
  <c r="H23" i="1" s="1"/>
  <c r="G20" i="1"/>
  <c r="G22" i="1" s="1"/>
  <c r="G23" i="1" s="1"/>
  <c r="F20" i="1"/>
  <c r="F22" i="1" s="1"/>
  <c r="F23" i="1" s="1"/>
  <c r="E20" i="1" l="1"/>
  <c r="E22" i="1" s="1"/>
  <c r="E23" i="1" s="1"/>
</calcChain>
</file>

<file path=xl/sharedStrings.xml><?xml version="1.0" encoding="utf-8"?>
<sst xmlns="http://schemas.openxmlformats.org/spreadsheetml/2006/main" count="88" uniqueCount="78">
  <si>
    <t>Gegevens speler</t>
  </si>
  <si>
    <t>Sport:</t>
  </si>
  <si>
    <t>Naam:</t>
  </si>
  <si>
    <t>Datum meting 2:</t>
  </si>
  <si>
    <t>Datum meting 1:</t>
  </si>
  <si>
    <t>Resultaat metingen</t>
  </si>
  <si>
    <t>Verbeterd</t>
  </si>
  <si>
    <t>Verslechterd</t>
  </si>
  <si>
    <t>Conclusie</t>
  </si>
  <si>
    <t>Moment terugkoppeling:</t>
  </si>
  <si>
    <t>LiAccAvg</t>
  </si>
  <si>
    <t>LiSpAvg</t>
  </si>
  <si>
    <t>LiSpB2</t>
  </si>
  <si>
    <t>LiSpB5</t>
  </si>
  <si>
    <t>LiAcc2mAvg</t>
  </si>
  <si>
    <t>LiAcc2mB2</t>
  </si>
  <si>
    <t>LiAcc2mB5</t>
  </si>
  <si>
    <t>RoAccAvg</t>
  </si>
  <si>
    <t>RoSpAvg</t>
  </si>
  <si>
    <t>RoSpB2</t>
  </si>
  <si>
    <t>RoSpB5</t>
  </si>
  <si>
    <t>RoAccTurnAvg</t>
  </si>
  <si>
    <t>RoSpTurnAvg</t>
  </si>
  <si>
    <t>RoSpTurnB2</t>
  </si>
  <si>
    <t>RoSpTurnB5</t>
  </si>
  <si>
    <t>RoAccTurn2Avg</t>
  </si>
  <si>
    <t>RoSpTurn2Avg</t>
  </si>
  <si>
    <t>RoSpTurn2B2</t>
  </si>
  <si>
    <t>RoSpTurn2B5</t>
  </si>
  <si>
    <t>RoAccCurveAvg</t>
  </si>
  <si>
    <t>RoSpCurveAvg</t>
  </si>
  <si>
    <t>RoSpCurveB2</t>
  </si>
  <si>
    <t>RoSpCurveB5</t>
  </si>
  <si>
    <t>RoAccCurve2Avg</t>
  </si>
  <si>
    <t>RoSpCurve2Avg</t>
  </si>
  <si>
    <t>RoSpCurve2B2</t>
  </si>
  <si>
    <t>RoSpCurve2B5</t>
  </si>
  <si>
    <t>RoAcc60dAvg</t>
  </si>
  <si>
    <t>RoAcc60dB2</t>
  </si>
  <si>
    <t>RoAcc60dB5</t>
  </si>
  <si>
    <t>RoSpTurnAvgb</t>
  </si>
  <si>
    <t>RoSpTurn2Avgb</t>
  </si>
  <si>
    <t>RoSpCurveAvgb</t>
  </si>
  <si>
    <t>RoSpCurve2Avgb</t>
  </si>
  <si>
    <t>Beweging</t>
  </si>
  <si>
    <t>1.5</t>
  </si>
  <si>
    <t>2.5</t>
  </si>
  <si>
    <t>3.5</t>
  </si>
  <si>
    <t>4.5</t>
  </si>
  <si>
    <t>Classificatiepunten:</t>
  </si>
  <si>
    <t>Meting 1</t>
  </si>
  <si>
    <t>Meting 2</t>
  </si>
  <si>
    <t>Gegevens</t>
  </si>
  <si>
    <t>Ruwe data uit de IMU's</t>
  </si>
  <si>
    <t>Rolstoelbasketbal</t>
  </si>
  <si>
    <t>Rolstoelrugby</t>
  </si>
  <si>
    <t>Rolstoeltennis</t>
  </si>
  <si>
    <t>Na de wedstrijd</t>
  </si>
  <si>
    <t>Christel Ruiz</t>
  </si>
  <si>
    <t>Roterende bewegingen</t>
  </si>
  <si>
    <t>Voorwaartse bewegingen</t>
  </si>
  <si>
    <t>Resultaat meting 1</t>
  </si>
  <si>
    <t>Resultaat meting 2</t>
  </si>
  <si>
    <t>Uitkomst</t>
  </si>
  <si>
    <t>Interventie:</t>
  </si>
  <si>
    <t>Zelfspraak</t>
  </si>
  <si>
    <t>Fitness gerelateerde training</t>
  </si>
  <si>
    <t>Rolstoelinstellingen</t>
  </si>
  <si>
    <t>Sport gerelateerde training</t>
  </si>
  <si>
    <t>Geen verbetering</t>
  </si>
  <si>
    <t>Verandering (%)</t>
  </si>
  <si>
    <t>Gem. Voorwaartse snelheid (m/s)</t>
  </si>
  <si>
    <t>Hoogste snelheid (m/s)</t>
  </si>
  <si>
    <t>Gem. versnelling (m/s^2)</t>
  </si>
  <si>
    <t>Gem. rotatiesnelheid (˚/s)</t>
  </si>
  <si>
    <t>Hoogste rotatie snelheid (˚/s)</t>
  </si>
  <si>
    <t>Gem. rotatie versnelling (˚/s^2 )</t>
  </si>
  <si>
    <t>Resultaten speler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</si>
</sst>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Aharoni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1" fillId="0" borderId="0"/>
  </cellStyleXfs>
  <cellXfs count="116">
    <xf numFmtId="0" fontId="0" fillId="0" borderId="0" xfId="0"/>
    <xf numFmtId="0" fontId="0" fillId="0" borderId="0" xfId="0"/>
    <xf numFmtId="0" fontId="0" fillId="0" borderId="1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28" xfId="0" applyFill="1" applyBorder="1"/>
    <xf numFmtId="0" fontId="0" fillId="3" borderId="27" xfId="0" applyFill="1" applyBorder="1"/>
    <xf numFmtId="0" fontId="0" fillId="3" borderId="0" xfId="0" applyFill="1" applyBorder="1" applyAlignment="1">
      <alignment horizontal="center"/>
    </xf>
    <xf numFmtId="0" fontId="0" fillId="3" borderId="29" xfId="0" applyFill="1" applyBorder="1"/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top"/>
    </xf>
    <xf numFmtId="0" fontId="0" fillId="3" borderId="30" xfId="0" applyFill="1" applyBorder="1"/>
    <xf numFmtId="0" fontId="0" fillId="3" borderId="23" xfId="0" applyFill="1" applyBorder="1"/>
    <xf numFmtId="0" fontId="0" fillId="0" borderId="0" xfId="0" applyAlignment="1">
      <alignment horizontal="right"/>
    </xf>
    <xf numFmtId="0" fontId="0" fillId="5" borderId="24" xfId="0" applyFill="1" applyBorder="1"/>
    <xf numFmtId="0" fontId="0" fillId="5" borderId="25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0" xfId="0" applyFill="1" applyBorder="1"/>
    <xf numFmtId="0" fontId="0" fillId="5" borderId="28" xfId="0" applyFill="1" applyBorder="1"/>
    <xf numFmtId="0" fontId="0" fillId="5" borderId="29" xfId="0" applyFill="1" applyBorder="1"/>
    <xf numFmtId="0" fontId="0" fillId="5" borderId="23" xfId="0" applyFill="1" applyBorder="1"/>
    <xf numFmtId="0" fontId="0" fillId="5" borderId="30" xfId="0" applyFill="1" applyBorder="1"/>
    <xf numFmtId="0" fontId="0" fillId="6" borderId="36" xfId="0" applyFill="1" applyBorder="1"/>
    <xf numFmtId="0" fontId="0" fillId="0" borderId="0" xfId="0" applyFont="1"/>
    <xf numFmtId="0" fontId="0" fillId="2" borderId="36" xfId="0" applyFill="1" applyBorder="1"/>
    <xf numFmtId="0" fontId="0" fillId="2" borderId="7" xfId="0" applyFill="1" applyBorder="1"/>
    <xf numFmtId="0" fontId="2" fillId="4" borderId="17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0" fillId="7" borderId="31" xfId="0" applyFill="1" applyBorder="1"/>
    <xf numFmtId="0" fontId="0" fillId="7" borderId="17" xfId="0" applyFill="1" applyBorder="1"/>
    <xf numFmtId="164" fontId="0" fillId="0" borderId="33" xfId="0" applyNumberFormat="1" applyFill="1" applyBorder="1" applyAlignment="1" applyProtection="1">
      <alignment horizontal="center"/>
      <protection locked="0"/>
    </xf>
    <xf numFmtId="164" fontId="0" fillId="0" borderId="28" xfId="0" applyNumberFormat="1" applyFill="1" applyBorder="1" applyAlignment="1" applyProtection="1">
      <alignment horizontal="center"/>
      <protection locked="0"/>
    </xf>
    <xf numFmtId="164" fontId="0" fillId="0" borderId="38" xfId="0" applyNumberFormat="1" applyFill="1" applyBorder="1" applyAlignment="1" applyProtection="1">
      <alignment horizontal="center"/>
      <protection locked="0"/>
    </xf>
    <xf numFmtId="164" fontId="0" fillId="0" borderId="23" xfId="0" applyNumberForma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36" xfId="0" applyFill="1" applyBorder="1"/>
    <xf numFmtId="0" fontId="0" fillId="0" borderId="15" xfId="0" applyFont="1" applyFill="1" applyBorder="1" applyAlignment="1">
      <alignment horizontal="left" vertical="center"/>
    </xf>
    <xf numFmtId="0" fontId="0" fillId="0" borderId="17" xfId="0" applyFill="1" applyBorder="1"/>
    <xf numFmtId="0" fontId="0" fillId="2" borderId="4" xfId="0" applyFill="1" applyBorder="1"/>
    <xf numFmtId="0" fontId="0" fillId="0" borderId="0" xfId="0" applyFill="1"/>
    <xf numFmtId="0" fontId="5" fillId="0" borderId="0" xfId="0" applyFont="1" applyFill="1"/>
    <xf numFmtId="0" fontId="6" fillId="0" borderId="0" xfId="0" applyFont="1" applyFill="1"/>
    <xf numFmtId="0" fontId="2" fillId="0" borderId="43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left" vertical="center"/>
    </xf>
    <xf numFmtId="164" fontId="3" fillId="0" borderId="4" xfId="1" applyNumberFormat="1" applyFill="1" applyBorder="1" applyAlignment="1">
      <alignment horizontal="center" vertical="center"/>
    </xf>
    <xf numFmtId="164" fontId="3" fillId="0" borderId="5" xfId="1" applyNumberFormat="1" applyFill="1" applyBorder="1" applyAlignment="1">
      <alignment horizontal="center" vertical="center"/>
    </xf>
    <xf numFmtId="164" fontId="3" fillId="0" borderId="6" xfId="1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31" xfId="0" applyNumberFormat="1" applyFill="1" applyBorder="1" applyAlignment="1">
      <alignment horizontal="center" vertical="center"/>
    </xf>
    <xf numFmtId="164" fontId="0" fillId="0" borderId="44" xfId="0" applyNumberFormat="1" applyFill="1" applyBorder="1" applyAlignment="1">
      <alignment horizontal="center" vertical="center"/>
    </xf>
    <xf numFmtId="164" fontId="0" fillId="0" borderId="28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64" fontId="0" fillId="0" borderId="47" xfId="0" applyNumberFormat="1" applyFill="1" applyBorder="1" applyAlignment="1">
      <alignment horizontal="center" vertical="center"/>
    </xf>
    <xf numFmtId="164" fontId="0" fillId="0" borderId="48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49" fontId="0" fillId="0" borderId="40" xfId="0" applyNumberFormat="1" applyFill="1" applyBorder="1" applyAlignment="1" applyProtection="1">
      <alignment horizontal="center"/>
      <protection locked="0"/>
    </xf>
    <xf numFmtId="49" fontId="0" fillId="0" borderId="34" xfId="0" applyNumberForma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14" fontId="0" fillId="0" borderId="16" xfId="0" applyNumberFormat="1" applyFill="1" applyBorder="1" applyAlignment="1" applyProtection="1">
      <alignment horizontal="center"/>
      <protection locked="0"/>
    </xf>
    <xf numFmtId="14" fontId="0" fillId="0" borderId="35" xfId="0" applyNumberFormat="1" applyFill="1" applyBorder="1" applyAlignment="1" applyProtection="1">
      <alignment horizontal="center"/>
      <protection locked="0"/>
    </xf>
    <xf numFmtId="0" fontId="0" fillId="0" borderId="37" xfId="0" applyNumberFormat="1" applyFill="1" applyBorder="1" applyAlignment="1" applyProtection="1">
      <alignment horizontal="center"/>
      <protection locked="0"/>
    </xf>
    <xf numFmtId="0" fontId="0" fillId="0" borderId="3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4" borderId="20" xfId="0" applyFont="1" applyFill="1" applyBorder="1" applyAlignment="1">
      <alignment horizontal="center" vertical="top"/>
    </xf>
    <xf numFmtId="0" fontId="2" fillId="4" borderId="22" xfId="0" applyFont="1" applyFill="1" applyBorder="1" applyAlignment="1">
      <alignment horizontal="center" vertical="top"/>
    </xf>
    <xf numFmtId="49" fontId="3" fillId="0" borderId="4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0" fillId="0" borderId="35" xfId="0" applyNumberFormat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</cellXfs>
  <cellStyles count="4">
    <cellStyle name="Normal 2" xfId="3"/>
    <cellStyle name="Normal_Corr" xfId="2"/>
    <cellStyle name="Standaard" xfId="0" builtinId="0"/>
    <cellStyle name="Standaard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EE0C6"/>
      <color rgb="FFBFE7D2"/>
      <color rgb="FFC5E9D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endParaRPr lang="nl-NL"/>
          </a:p>
        </c:rich>
      </c:tx>
      <c:layout>
        <c:manualLayout>
          <c:xMode val="edge"/>
          <c:yMode val="edge"/>
          <c:x val="0.36419764856872056"/>
          <c:y val="5.069812442343131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'Resultaten speler'!$D$20</c:f>
              <c:strCache>
                <c:ptCount val="1"/>
                <c:pt idx="0">
                  <c:v>Resultaat meting 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c:spPr>
          <c:invertIfNegative val="0"/>
          <c:cat>
            <c:strRef>
              <c:f>'Resultaten speler'!$E$19:$G$19</c:f>
              <c:strCache>
                <c:ptCount val="3"/>
                <c:pt idx="0">
                  <c:v>Gem. Voorwaartse snelheid (m/s)</c:v>
                </c:pt>
                <c:pt idx="1">
                  <c:v>Hoogste snelheid (m/s)</c:v>
                </c:pt>
                <c:pt idx="2">
                  <c:v>Gem. versnelling (m/s^2)</c:v>
                </c:pt>
              </c:strCache>
            </c:strRef>
          </c:cat>
          <c:val>
            <c:numRef>
              <c:f>'Resultaten speler'!$E$20:$G$20</c:f>
              <c:numCache>
                <c:formatCode>0.0</c:formatCode>
                <c:ptCount val="3"/>
                <c:pt idx="0">
                  <c:v>1.4</c:v>
                </c:pt>
                <c:pt idx="1">
                  <c:v>2.6815103415673494</c:v>
                </c:pt>
                <c:pt idx="2">
                  <c:v>1.04922077041336</c:v>
                </c:pt>
              </c:numCache>
            </c:numRef>
          </c:val>
        </c:ser>
        <c:ser>
          <c:idx val="1"/>
          <c:order val="1"/>
          <c:tx>
            <c:strRef>
              <c:f>'Resultaten speler'!$D$21</c:f>
              <c:strCache>
                <c:ptCount val="1"/>
                <c:pt idx="0">
                  <c:v>Resultaat meting 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cat>
            <c:strRef>
              <c:f>'Resultaten speler'!$E$19:$G$19</c:f>
              <c:strCache>
                <c:ptCount val="3"/>
                <c:pt idx="0">
                  <c:v>Gem. Voorwaartse snelheid (m/s)</c:v>
                </c:pt>
                <c:pt idx="1">
                  <c:v>Hoogste snelheid (m/s)</c:v>
                </c:pt>
                <c:pt idx="2">
                  <c:v>Gem. versnelling (m/s^2)</c:v>
                </c:pt>
              </c:strCache>
            </c:strRef>
          </c:cat>
          <c:val>
            <c:numRef>
              <c:f>'Resultaten speler'!$E$21:$G$21</c:f>
              <c:numCache>
                <c:formatCode>0.0</c:formatCode>
                <c:ptCount val="3"/>
                <c:pt idx="0">
                  <c:v>1.56</c:v>
                </c:pt>
                <c:pt idx="1">
                  <c:v>3</c:v>
                </c:pt>
                <c:pt idx="2">
                  <c:v>1.1000000000000001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595296"/>
        <c:axId val="156871448"/>
        <c:axId val="0"/>
      </c:bar3DChart>
      <c:catAx>
        <c:axId val="209595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Bewegingen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56871448"/>
        <c:crosses val="autoZero"/>
        <c:auto val="1"/>
        <c:lblAlgn val="ctr"/>
        <c:lblOffset val="100"/>
        <c:noMultiLvlLbl val="0"/>
      </c:catAx>
      <c:valAx>
        <c:axId val="156871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Waarden</a:t>
                </a:r>
              </a:p>
            </c:rich>
          </c:tx>
          <c:layout>
            <c:manualLayout>
              <c:xMode val="edge"/>
              <c:yMode val="edge"/>
              <c:x val="5.9129363387223119E-2"/>
              <c:y val="0.4129788650152457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09595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chemeClr val="bg1">
          <a:lumMod val="9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endParaRPr lang="nl-NL"/>
          </a:p>
        </c:rich>
      </c:tx>
      <c:layout>
        <c:manualLayout>
          <c:xMode val="edge"/>
          <c:yMode val="edge"/>
          <c:x val="0.59612339826116445"/>
          <c:y val="2.754152825121054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'Resultaten speler'!$D$20</c:f>
              <c:strCache>
                <c:ptCount val="1"/>
                <c:pt idx="0">
                  <c:v>Resultaat meting 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c:spPr>
          <c:invertIfNegative val="0"/>
          <c:cat>
            <c:strRef>
              <c:f>'Resultaten speler'!$H$19:$J$19</c:f>
              <c:strCache>
                <c:ptCount val="3"/>
                <c:pt idx="0">
                  <c:v>Gem. rotatiesnelheid (˚/s)</c:v>
                </c:pt>
                <c:pt idx="1">
                  <c:v>Hoogste rotatie snelheid (˚/s)</c:v>
                </c:pt>
                <c:pt idx="2">
                  <c:v>Gem. rotatie versnelling (˚/s^2 )</c:v>
                </c:pt>
              </c:strCache>
            </c:strRef>
          </c:cat>
          <c:val>
            <c:numRef>
              <c:f>'Resultaten speler'!$H$20:$J$20</c:f>
              <c:numCache>
                <c:formatCode>0.0</c:formatCode>
                <c:ptCount val="3"/>
                <c:pt idx="0">
                  <c:v>58.671312142574898</c:v>
                </c:pt>
                <c:pt idx="1">
                  <c:v>219.06777830661593</c:v>
                </c:pt>
                <c:pt idx="2">
                  <c:v>215.39686694715294</c:v>
                </c:pt>
              </c:numCache>
            </c:numRef>
          </c:val>
        </c:ser>
        <c:ser>
          <c:idx val="1"/>
          <c:order val="1"/>
          <c:tx>
            <c:strRef>
              <c:f>'Resultaten speler'!$D$21</c:f>
              <c:strCache>
                <c:ptCount val="1"/>
                <c:pt idx="0">
                  <c:v>Resultaat meting 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cat>
            <c:strRef>
              <c:f>'Resultaten speler'!$H$19:$J$19</c:f>
              <c:strCache>
                <c:ptCount val="3"/>
                <c:pt idx="0">
                  <c:v>Gem. rotatiesnelheid (˚/s)</c:v>
                </c:pt>
                <c:pt idx="1">
                  <c:v>Hoogste rotatie snelheid (˚/s)</c:v>
                </c:pt>
                <c:pt idx="2">
                  <c:v>Gem. rotatie versnelling (˚/s^2 )</c:v>
                </c:pt>
              </c:strCache>
            </c:strRef>
          </c:cat>
          <c:val>
            <c:numRef>
              <c:f>'Resultaten speler'!$H$21:$J$21</c:f>
              <c:numCache>
                <c:formatCode>0.0</c:formatCode>
                <c:ptCount val="3"/>
                <c:pt idx="0">
                  <c:v>54</c:v>
                </c:pt>
                <c:pt idx="1">
                  <c:v>188</c:v>
                </c:pt>
                <c:pt idx="2">
                  <c:v>190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791296"/>
        <c:axId val="214791688"/>
        <c:axId val="0"/>
      </c:bar3DChart>
      <c:catAx>
        <c:axId val="21479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Bewegingen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214791688"/>
        <c:crosses val="autoZero"/>
        <c:auto val="1"/>
        <c:lblAlgn val="ctr"/>
        <c:lblOffset val="100"/>
        <c:noMultiLvlLbl val="0"/>
      </c:catAx>
      <c:valAx>
        <c:axId val="214791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Waarden</a:t>
                </a:r>
              </a:p>
            </c:rich>
          </c:tx>
          <c:layout>
            <c:manualLayout>
              <c:xMode val="edge"/>
              <c:yMode val="edge"/>
              <c:x val="5.1061479607972728E-2"/>
              <c:y val="0.4461892225195646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14791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chemeClr val="bg1">
          <a:lumMod val="9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1.emf"/><Relationship Id="rId7" Type="http://schemas.openxmlformats.org/officeDocument/2006/relationships/image" Target="../media/image5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11" Type="http://schemas.openxmlformats.org/officeDocument/2006/relationships/image" Target="../media/image9.jpeg"/><Relationship Id="rId5" Type="http://schemas.openxmlformats.org/officeDocument/2006/relationships/image" Target="../media/image3.png"/><Relationship Id="rId10" Type="http://schemas.openxmlformats.org/officeDocument/2006/relationships/image" Target="../media/image8.jpeg"/><Relationship Id="rId4" Type="http://schemas.openxmlformats.org/officeDocument/2006/relationships/image" Target="../media/image2.emf"/><Relationship Id="rId9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112058</xdr:colOff>
      <xdr:row>23</xdr:row>
      <xdr:rowOff>68356</xdr:rowOff>
    </xdr:from>
    <xdr:to>
      <xdr:col>9</xdr:col>
      <xdr:colOff>1042147</xdr:colOff>
      <xdr:row>25</xdr:row>
      <xdr:rowOff>2286000</xdr:rowOff>
    </xdr:to>
    <xdr:grpSp>
      <xdr:nvGrpSpPr>
        <xdr:cNvPr id="12" name="Groep 11"/>
        <xdr:cNvGrpSpPr/>
      </xdr:nvGrpSpPr>
      <xdr:grpSpPr>
        <a:xfrm>
          <a:off x="302558" y="5581650"/>
          <a:ext cx="8819030" cy="5579409"/>
          <a:chOff x="302558" y="5424768"/>
          <a:chExt cx="7888942" cy="5579408"/>
        </a:xfrm>
      </xdr:grpSpPr>
      <xdr:graphicFrame macro="">
        <xdr:nvGraphicFramePr>
          <xdr:cNvPr id="10" name="Grafiek 9"/>
          <xdr:cNvGraphicFramePr/>
        </xdr:nvGraphicFramePr>
        <xdr:xfrm>
          <a:off x="302560" y="5424768"/>
          <a:ext cx="7888940" cy="27555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1" name="Grafiek 10"/>
          <xdr:cNvGraphicFramePr/>
        </xdr:nvGraphicFramePr>
        <xdr:xfrm>
          <a:off x="302558" y="8237445"/>
          <a:ext cx="7888941" cy="276673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3</xdr:col>
      <xdr:colOff>11206</xdr:colOff>
      <xdr:row>23</xdr:row>
      <xdr:rowOff>67235</xdr:rowOff>
    </xdr:from>
    <xdr:to>
      <xdr:col>10</xdr:col>
      <xdr:colOff>0</xdr:colOff>
      <xdr:row>25</xdr:row>
      <xdr:rowOff>2185148</xdr:rowOff>
    </xdr:to>
    <xdr:sp macro="" textlink="">
      <xdr:nvSpPr>
        <xdr:cNvPr id="13" name="Rechthoek 12"/>
        <xdr:cNvSpPr/>
      </xdr:nvSpPr>
      <xdr:spPr>
        <a:xfrm>
          <a:off x="334228" y="5417800"/>
          <a:ext cx="7848989" cy="5497218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 editAs="oneCell">
    <xdr:from>
      <xdr:col>3</xdr:col>
      <xdr:colOff>56031</xdr:colOff>
      <xdr:row>23</xdr:row>
      <xdr:rowOff>156881</xdr:rowOff>
    </xdr:from>
    <xdr:to>
      <xdr:col>4</xdr:col>
      <xdr:colOff>1118909</xdr:colOff>
      <xdr:row>23</xdr:row>
      <xdr:rowOff>368112</xdr:rowOff>
    </xdr:to>
    <xdr:pic>
      <xdr:nvPicPr>
        <xdr:cNvPr id="21" name="Afbeelding 2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90" y="5513293"/>
          <a:ext cx="2620495" cy="211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44823</xdr:colOff>
      <xdr:row>24</xdr:row>
      <xdr:rowOff>1479176</xdr:rowOff>
    </xdr:from>
    <xdr:to>
      <xdr:col>4</xdr:col>
      <xdr:colOff>1107701</xdr:colOff>
      <xdr:row>24</xdr:row>
      <xdr:rowOff>1690407</xdr:rowOff>
    </xdr:to>
    <xdr:pic>
      <xdr:nvPicPr>
        <xdr:cNvPr id="22" name="Afbeelding 2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382" y="8325970"/>
          <a:ext cx="2620495" cy="211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22411</xdr:colOff>
      <xdr:row>16</xdr:row>
      <xdr:rowOff>56029</xdr:rowOff>
    </xdr:from>
    <xdr:to>
      <xdr:col>6</xdr:col>
      <xdr:colOff>1211765</xdr:colOff>
      <xdr:row>17</xdr:row>
      <xdr:rowOff>938714</xdr:rowOff>
    </xdr:to>
    <xdr:grpSp>
      <xdr:nvGrpSpPr>
        <xdr:cNvPr id="31" name="Groep 30"/>
        <xdr:cNvGrpSpPr/>
      </xdr:nvGrpSpPr>
      <xdr:grpSpPr>
        <a:xfrm>
          <a:off x="4370293" y="2924735"/>
          <a:ext cx="1189354" cy="1106803"/>
          <a:chOff x="0" y="0"/>
          <a:chExt cx="1562100" cy="1352550"/>
        </a:xfrm>
      </xdr:grpSpPr>
      <xdr:pic>
        <xdr:nvPicPr>
          <xdr:cNvPr id="32" name="Afbeelding 31"/>
          <xdr:cNvPicPr>
            <a:picLocks noChangeAspect="1"/>
          </xdr:cNvPicPr>
        </xdr:nvPicPr>
        <xdr:blipFill rotWithShape="1"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4815"/>
          <a:stretch/>
        </xdr:blipFill>
        <xdr:spPr bwMode="auto">
          <a:xfrm>
            <a:off x="485775" y="962025"/>
            <a:ext cx="714375" cy="39052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33" name="Afbeelding 32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562100" cy="9525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4</xdr:col>
      <xdr:colOff>22411</xdr:colOff>
      <xdr:row>16</xdr:row>
      <xdr:rowOff>44823</xdr:rowOff>
    </xdr:from>
    <xdr:to>
      <xdr:col>5</xdr:col>
      <xdr:colOff>4108</xdr:colOff>
      <xdr:row>17</xdr:row>
      <xdr:rowOff>966245</xdr:rowOff>
    </xdr:to>
    <xdr:grpSp>
      <xdr:nvGrpSpPr>
        <xdr:cNvPr id="34" name="Groep 33"/>
        <xdr:cNvGrpSpPr/>
      </xdr:nvGrpSpPr>
      <xdr:grpSpPr>
        <a:xfrm>
          <a:off x="1882587" y="2913529"/>
          <a:ext cx="1225550" cy="1145540"/>
          <a:chOff x="0" y="0"/>
          <a:chExt cx="1609725" cy="1400175"/>
        </a:xfrm>
      </xdr:grpSpPr>
      <xdr:pic>
        <xdr:nvPicPr>
          <xdr:cNvPr id="35" name="Afbeelding 34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609725" cy="10096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6" name="Afbeelding 35"/>
          <xdr:cNvPicPr>
            <a:picLocks noChangeAspect="1"/>
          </xdr:cNvPicPr>
        </xdr:nvPicPr>
        <xdr:blipFill rotWithShape="1"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4815"/>
          <a:stretch/>
        </xdr:blipFill>
        <xdr:spPr bwMode="auto">
          <a:xfrm>
            <a:off x="523875" y="1009650"/>
            <a:ext cx="714375" cy="39052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5</xdr:col>
      <xdr:colOff>22411</xdr:colOff>
      <xdr:row>16</xdr:row>
      <xdr:rowOff>89647</xdr:rowOff>
    </xdr:from>
    <xdr:to>
      <xdr:col>5</xdr:col>
      <xdr:colOff>1233356</xdr:colOff>
      <xdr:row>17</xdr:row>
      <xdr:rowOff>941220</xdr:rowOff>
    </xdr:to>
    <xdr:grpSp>
      <xdr:nvGrpSpPr>
        <xdr:cNvPr id="37" name="Groep 36"/>
        <xdr:cNvGrpSpPr/>
      </xdr:nvGrpSpPr>
      <xdr:grpSpPr>
        <a:xfrm>
          <a:off x="3126440" y="2958353"/>
          <a:ext cx="1210945" cy="1075691"/>
          <a:chOff x="0" y="0"/>
          <a:chExt cx="1590675" cy="1314450"/>
        </a:xfrm>
      </xdr:grpSpPr>
      <xdr:pic>
        <xdr:nvPicPr>
          <xdr:cNvPr id="38" name="Afbeelding 37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590675" cy="8763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9" name="Afbeelding 38"/>
          <xdr:cNvPicPr>
            <a:picLocks noChangeAspect="1"/>
          </xdr:cNvPicPr>
        </xdr:nvPicPr>
        <xdr:blipFill rotWithShape="1"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4815"/>
          <a:stretch/>
        </xdr:blipFill>
        <xdr:spPr bwMode="auto">
          <a:xfrm>
            <a:off x="504825" y="923925"/>
            <a:ext cx="714375" cy="39052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7</xdr:col>
      <xdr:colOff>36018</xdr:colOff>
      <xdr:row>16</xdr:row>
      <xdr:rowOff>27215</xdr:rowOff>
    </xdr:from>
    <xdr:to>
      <xdr:col>7</xdr:col>
      <xdr:colOff>1213637</xdr:colOff>
      <xdr:row>17</xdr:row>
      <xdr:rowOff>974913</xdr:rowOff>
    </xdr:to>
    <xdr:grpSp>
      <xdr:nvGrpSpPr>
        <xdr:cNvPr id="40" name="Groep 39"/>
        <xdr:cNvGrpSpPr/>
      </xdr:nvGrpSpPr>
      <xdr:grpSpPr>
        <a:xfrm>
          <a:off x="5627753" y="2895921"/>
          <a:ext cx="1177619" cy="1171816"/>
          <a:chOff x="0" y="0"/>
          <a:chExt cx="1569455" cy="1438275"/>
        </a:xfrm>
      </xdr:grpSpPr>
      <xdr:pic>
        <xdr:nvPicPr>
          <xdr:cNvPr id="41" name="Afbeelding 40"/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569455" cy="984392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2" name="Afbeelding 41" descr="https://image.freepik.com/free-icon/arrows-couple-for-refresh-buttons_318-34060.png"/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20782073">
            <a:off x="561975" y="1009650"/>
            <a:ext cx="685800" cy="4286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8</xdr:col>
      <xdr:colOff>22412</xdr:colOff>
      <xdr:row>16</xdr:row>
      <xdr:rowOff>78442</xdr:rowOff>
    </xdr:from>
    <xdr:to>
      <xdr:col>8</xdr:col>
      <xdr:colOff>1233357</xdr:colOff>
      <xdr:row>17</xdr:row>
      <xdr:rowOff>955377</xdr:rowOff>
    </xdr:to>
    <xdr:grpSp>
      <xdr:nvGrpSpPr>
        <xdr:cNvPr id="43" name="Groep 42"/>
        <xdr:cNvGrpSpPr/>
      </xdr:nvGrpSpPr>
      <xdr:grpSpPr>
        <a:xfrm>
          <a:off x="6858000" y="2947148"/>
          <a:ext cx="1210945" cy="1101053"/>
          <a:chOff x="0" y="-41096"/>
          <a:chExt cx="1590675" cy="1346021"/>
        </a:xfrm>
      </xdr:grpSpPr>
      <xdr:pic>
        <xdr:nvPicPr>
          <xdr:cNvPr id="44" name="Afbeelding 43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-41096"/>
            <a:ext cx="1590675" cy="8763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5" name="Afbeelding 44" descr="https://image.freepik.com/free-icon/arrows-couple-for-refresh-buttons_318-34060.png"/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20782073">
            <a:off x="542925" y="876300"/>
            <a:ext cx="685800" cy="4286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9</xdr:col>
      <xdr:colOff>22411</xdr:colOff>
      <xdr:row>16</xdr:row>
      <xdr:rowOff>44823</xdr:rowOff>
    </xdr:from>
    <xdr:to>
      <xdr:col>9</xdr:col>
      <xdr:colOff>1211766</xdr:colOff>
      <xdr:row>17</xdr:row>
      <xdr:rowOff>942750</xdr:rowOff>
    </xdr:to>
    <xdr:grpSp>
      <xdr:nvGrpSpPr>
        <xdr:cNvPr id="46" name="Groep 45"/>
        <xdr:cNvGrpSpPr/>
      </xdr:nvGrpSpPr>
      <xdr:grpSpPr>
        <a:xfrm>
          <a:off x="8101852" y="2913529"/>
          <a:ext cx="1189355" cy="1122045"/>
          <a:chOff x="0" y="0"/>
          <a:chExt cx="1562100" cy="1371600"/>
        </a:xfrm>
      </xdr:grpSpPr>
      <xdr:pic>
        <xdr:nvPicPr>
          <xdr:cNvPr id="47" name="Afbeelding 46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562100" cy="9525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8" name="Afbeelding 47" descr="https://image.freepik.com/free-icon/arrows-couple-for-refresh-buttons_318-34060.png"/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20782073">
            <a:off x="504825" y="942975"/>
            <a:ext cx="685800" cy="4286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topLeftCell="A4" zoomScaleNormal="100" workbookViewId="0">
      <selection activeCell="C16" sqref="C16"/>
    </sheetView>
  </sheetViews>
  <sheetFormatPr defaultRowHeight="15" x14ac:dyDescent="0.25"/>
  <cols>
    <col min="1" max="1" width="1.85546875" style="1" customWidth="1"/>
    <col min="2" max="2" width="6.85546875" style="1" customWidth="1"/>
    <col min="3" max="3" width="23.5703125" bestFit="1" customWidth="1"/>
    <col min="4" max="4" width="30.85546875" customWidth="1"/>
    <col min="5" max="5" width="31.28515625" customWidth="1"/>
    <col min="6" max="6" width="6.85546875" customWidth="1"/>
  </cols>
  <sheetData>
    <row r="1" spans="2:6" s="1" customFormat="1" ht="15.75" thickBot="1" x14ac:dyDescent="0.3"/>
    <row r="2" spans="2:6" s="1" customFormat="1" ht="15" customHeight="1" x14ac:dyDescent="0.25">
      <c r="B2" s="16"/>
      <c r="C2" s="17"/>
      <c r="D2" s="17"/>
      <c r="E2" s="17"/>
      <c r="F2" s="18"/>
    </row>
    <row r="3" spans="2:6" s="1" customFormat="1" ht="6" customHeight="1" thickBot="1" x14ac:dyDescent="0.3">
      <c r="B3" s="19"/>
      <c r="C3" s="20"/>
      <c r="D3" s="20"/>
      <c r="E3" s="20"/>
      <c r="F3" s="21"/>
    </row>
    <row r="4" spans="2:6" s="1" customFormat="1" ht="15.75" thickBot="1" x14ac:dyDescent="0.3">
      <c r="B4" s="19"/>
      <c r="C4" s="65" t="s">
        <v>52</v>
      </c>
      <c r="D4" s="66"/>
      <c r="E4" s="67"/>
      <c r="F4" s="21"/>
    </row>
    <row r="5" spans="2:6" s="1" customFormat="1" x14ac:dyDescent="0.25">
      <c r="B5" s="19"/>
      <c r="C5" s="43" t="s">
        <v>2</v>
      </c>
      <c r="D5" s="68" t="s">
        <v>58</v>
      </c>
      <c r="E5" s="69"/>
      <c r="F5" s="21"/>
    </row>
    <row r="6" spans="2:6" s="1" customFormat="1" x14ac:dyDescent="0.25">
      <c r="B6" s="19"/>
      <c r="C6" s="27" t="s">
        <v>1</v>
      </c>
      <c r="D6" s="73" t="s">
        <v>55</v>
      </c>
      <c r="E6" s="74"/>
      <c r="F6" s="21"/>
    </row>
    <row r="7" spans="2:6" s="1" customFormat="1" x14ac:dyDescent="0.25">
      <c r="B7" s="19"/>
      <c r="C7" s="27" t="s">
        <v>49</v>
      </c>
      <c r="D7" s="73" t="s">
        <v>46</v>
      </c>
      <c r="E7" s="74"/>
      <c r="F7" s="21"/>
    </row>
    <row r="8" spans="2:6" x14ac:dyDescent="0.25">
      <c r="B8" s="19"/>
      <c r="C8" s="27" t="s">
        <v>4</v>
      </c>
      <c r="D8" s="75">
        <v>42601</v>
      </c>
      <c r="E8" s="76"/>
      <c r="F8" s="21"/>
    </row>
    <row r="9" spans="2:6" s="1" customFormat="1" x14ac:dyDescent="0.25">
      <c r="B9" s="19"/>
      <c r="C9" s="27" t="s">
        <v>3</v>
      </c>
      <c r="D9" s="75">
        <v>42602</v>
      </c>
      <c r="E9" s="76"/>
      <c r="F9" s="21"/>
    </row>
    <row r="10" spans="2:6" s="1" customFormat="1" x14ac:dyDescent="0.25">
      <c r="B10" s="19"/>
      <c r="C10" s="27" t="s">
        <v>9</v>
      </c>
      <c r="D10" s="73" t="s">
        <v>57</v>
      </c>
      <c r="E10" s="74"/>
      <c r="F10" s="21"/>
    </row>
    <row r="11" spans="2:6" s="1" customFormat="1" ht="15.75" thickBot="1" x14ac:dyDescent="0.3">
      <c r="B11" s="19"/>
      <c r="C11" s="28" t="s">
        <v>64</v>
      </c>
      <c r="D11" s="77" t="s">
        <v>67</v>
      </c>
      <c r="E11" s="78"/>
      <c r="F11" s="21"/>
    </row>
    <row r="12" spans="2:6" s="1" customFormat="1" ht="15.75" thickBot="1" x14ac:dyDescent="0.3">
      <c r="B12" s="19"/>
      <c r="C12" s="20"/>
      <c r="D12" s="20"/>
      <c r="E12" s="20"/>
      <c r="F12" s="21"/>
    </row>
    <row r="13" spans="2:6" ht="24" customHeight="1" thickBot="1" x14ac:dyDescent="0.3">
      <c r="B13" s="19"/>
      <c r="C13" s="70" t="s">
        <v>53</v>
      </c>
      <c r="D13" s="71"/>
      <c r="E13" s="72"/>
      <c r="F13" s="21"/>
    </row>
    <row r="14" spans="2:6" ht="15.75" thickBot="1" x14ac:dyDescent="0.3">
      <c r="B14" s="19"/>
      <c r="C14" s="29" t="s">
        <v>44</v>
      </c>
      <c r="D14" s="30" t="s">
        <v>50</v>
      </c>
      <c r="E14" s="31" t="s">
        <v>51</v>
      </c>
      <c r="F14" s="21"/>
    </row>
    <row r="15" spans="2:6" x14ac:dyDescent="0.25">
      <c r="B15" s="19"/>
      <c r="C15" s="32" t="s">
        <v>10</v>
      </c>
      <c r="D15" s="34">
        <v>1.6055020701629434</v>
      </c>
      <c r="E15" s="35">
        <v>2.8784005347567061</v>
      </c>
      <c r="F15" s="21"/>
    </row>
    <row r="16" spans="2:6" x14ac:dyDescent="0.25">
      <c r="B16" s="19"/>
      <c r="C16" s="25" t="s">
        <v>11</v>
      </c>
      <c r="D16" s="34">
        <v>1.4</v>
      </c>
      <c r="E16" s="35">
        <v>1.5369038657964622</v>
      </c>
      <c r="F16" s="21"/>
    </row>
    <row r="17" spans="2:6" x14ac:dyDescent="0.25">
      <c r="B17" s="19"/>
      <c r="C17" s="32" t="s">
        <v>12</v>
      </c>
      <c r="D17" s="34">
        <v>2.8301695879487161</v>
      </c>
      <c r="E17" s="35">
        <v>2.8712157081733087</v>
      </c>
      <c r="F17" s="21"/>
    </row>
    <row r="18" spans="2:6" x14ac:dyDescent="0.25">
      <c r="B18" s="19"/>
      <c r="C18" s="25" t="s">
        <v>13</v>
      </c>
      <c r="D18" s="34">
        <v>2.6815103415673494</v>
      </c>
      <c r="E18" s="35">
        <v>3</v>
      </c>
      <c r="F18" s="21"/>
    </row>
    <row r="19" spans="2:6" x14ac:dyDescent="0.25">
      <c r="B19" s="19"/>
      <c r="C19" s="25" t="s">
        <v>14</v>
      </c>
      <c r="D19" s="34">
        <v>1.04922077041336</v>
      </c>
      <c r="E19" s="35">
        <v>1.1000000000000001</v>
      </c>
      <c r="F19" s="21"/>
    </row>
    <row r="20" spans="2:6" x14ac:dyDescent="0.25">
      <c r="B20" s="19"/>
      <c r="C20" s="32" t="s">
        <v>15</v>
      </c>
      <c r="D20" s="34">
        <v>2.4012564310393412</v>
      </c>
      <c r="E20" s="35">
        <v>2.7278251821019772</v>
      </c>
      <c r="F20" s="21"/>
    </row>
    <row r="21" spans="2:6" x14ac:dyDescent="0.25">
      <c r="B21" s="19"/>
      <c r="C21" s="32" t="s">
        <v>16</v>
      </c>
      <c r="D21" s="34">
        <v>2.3374289651785047</v>
      </c>
      <c r="E21" s="35">
        <v>2.6763109279787072</v>
      </c>
      <c r="F21" s="21"/>
    </row>
    <row r="22" spans="2:6" x14ac:dyDescent="0.25">
      <c r="B22" s="19"/>
      <c r="C22" s="25" t="s">
        <v>17</v>
      </c>
      <c r="D22" s="34">
        <v>215.39686694715294</v>
      </c>
      <c r="E22" s="35">
        <v>190</v>
      </c>
      <c r="F22" s="21"/>
    </row>
    <row r="23" spans="2:6" x14ac:dyDescent="0.25">
      <c r="B23" s="19"/>
      <c r="C23" s="32" t="s">
        <v>18</v>
      </c>
      <c r="D23" s="34">
        <v>66.165401507142334</v>
      </c>
      <c r="E23" s="35">
        <v>85.512500972095381</v>
      </c>
      <c r="F23" s="21"/>
    </row>
    <row r="24" spans="2:6" x14ac:dyDescent="0.25">
      <c r="B24" s="19"/>
      <c r="C24" s="32" t="s">
        <v>19</v>
      </c>
      <c r="D24" s="34">
        <v>167.05553756652176</v>
      </c>
      <c r="E24" s="35">
        <v>188.37930912923167</v>
      </c>
      <c r="F24" s="21"/>
    </row>
    <row r="25" spans="2:6" x14ac:dyDescent="0.25">
      <c r="B25" s="19"/>
      <c r="C25" s="32" t="s">
        <v>20</v>
      </c>
      <c r="D25" s="34">
        <v>153.97857456666645</v>
      </c>
      <c r="E25" s="35">
        <v>183.46152387782308</v>
      </c>
      <c r="F25" s="21"/>
    </row>
    <row r="26" spans="2:6" x14ac:dyDescent="0.25">
      <c r="B26" s="19"/>
      <c r="C26" s="32" t="s">
        <v>21</v>
      </c>
      <c r="D26" s="34">
        <v>191.51115007162559</v>
      </c>
      <c r="E26" s="35">
        <v>304.74178237750067</v>
      </c>
      <c r="F26" s="21"/>
    </row>
    <row r="27" spans="2:6" x14ac:dyDescent="0.25">
      <c r="B27" s="19"/>
      <c r="C27" s="32" t="s">
        <v>22</v>
      </c>
      <c r="D27" s="34">
        <v>69.568602213218384</v>
      </c>
      <c r="E27" s="35">
        <v>84.77801056949113</v>
      </c>
      <c r="F27" s="21"/>
    </row>
    <row r="28" spans="2:6" x14ac:dyDescent="0.25">
      <c r="B28" s="19"/>
      <c r="C28" s="32" t="s">
        <v>23</v>
      </c>
      <c r="D28" s="34">
        <v>255.9157201669579</v>
      </c>
      <c r="E28" s="35">
        <v>298.78606517509729</v>
      </c>
      <c r="F28" s="21"/>
    </row>
    <row r="29" spans="2:6" x14ac:dyDescent="0.25">
      <c r="B29" s="19"/>
      <c r="C29" s="25" t="s">
        <v>24</v>
      </c>
      <c r="D29" s="34">
        <v>219.06777830661593</v>
      </c>
      <c r="E29" s="35">
        <v>188</v>
      </c>
      <c r="F29" s="21"/>
    </row>
    <row r="30" spans="2:6" x14ac:dyDescent="0.25">
      <c r="B30" s="19"/>
      <c r="C30" s="32" t="s">
        <v>25</v>
      </c>
      <c r="D30" s="34">
        <v>191.77505093535839</v>
      </c>
      <c r="E30" s="35">
        <v>327.503874029538</v>
      </c>
      <c r="F30" s="21"/>
    </row>
    <row r="31" spans="2:6" x14ac:dyDescent="0.25">
      <c r="B31" s="19"/>
      <c r="C31" s="32" t="s">
        <v>26</v>
      </c>
      <c r="D31" s="34">
        <v>71.33446110008731</v>
      </c>
      <c r="E31" s="35">
        <v>92.223491835746174</v>
      </c>
      <c r="F31" s="21"/>
    </row>
    <row r="32" spans="2:6" x14ac:dyDescent="0.25">
      <c r="B32" s="19"/>
      <c r="C32" s="32" t="s">
        <v>27</v>
      </c>
      <c r="D32" s="34">
        <v>222.15833258631835</v>
      </c>
      <c r="E32" s="35">
        <v>229.42151106395289</v>
      </c>
      <c r="F32" s="21"/>
    </row>
    <row r="33" spans="2:6" x14ac:dyDescent="0.25">
      <c r="B33" s="19"/>
      <c r="C33" s="32" t="s">
        <v>28</v>
      </c>
      <c r="D33" s="34">
        <v>200.53381811798786</v>
      </c>
      <c r="E33" s="35">
        <v>224.95579239132721</v>
      </c>
      <c r="F33" s="21"/>
    </row>
    <row r="34" spans="2:6" x14ac:dyDescent="0.25">
      <c r="B34" s="19"/>
      <c r="C34" s="32" t="s">
        <v>29</v>
      </c>
      <c r="D34" s="34">
        <v>227.73322026711892</v>
      </c>
      <c r="E34" s="35">
        <v>363.98604617305659</v>
      </c>
      <c r="F34" s="21"/>
    </row>
    <row r="35" spans="2:6" x14ac:dyDescent="0.25">
      <c r="B35" s="19"/>
      <c r="C35" s="32" t="s">
        <v>30</v>
      </c>
      <c r="D35" s="34">
        <v>70.093632793148231</v>
      </c>
      <c r="E35" s="35">
        <v>89.401399381273876</v>
      </c>
      <c r="F35" s="21"/>
    </row>
    <row r="36" spans="2:6" x14ac:dyDescent="0.25">
      <c r="B36" s="19"/>
      <c r="C36" s="32" t="s">
        <v>31</v>
      </c>
      <c r="D36" s="34">
        <v>200.99337748763776</v>
      </c>
      <c r="E36" s="35">
        <v>233.04618113458093</v>
      </c>
      <c r="F36" s="21"/>
    </row>
    <row r="37" spans="2:6" x14ac:dyDescent="0.25">
      <c r="B37" s="19"/>
      <c r="C37" s="32" t="s">
        <v>32</v>
      </c>
      <c r="D37" s="34">
        <v>172.15389783225518</v>
      </c>
      <c r="E37" s="35">
        <v>213.49515667390401</v>
      </c>
      <c r="F37" s="21"/>
    </row>
    <row r="38" spans="2:6" x14ac:dyDescent="0.25">
      <c r="B38" s="19"/>
      <c r="C38" s="32" t="s">
        <v>33</v>
      </c>
      <c r="D38" s="34">
        <v>268.47318574741723</v>
      </c>
      <c r="E38" s="35">
        <v>382.21149940299608</v>
      </c>
      <c r="F38" s="21"/>
    </row>
    <row r="39" spans="2:6" x14ac:dyDescent="0.25">
      <c r="B39" s="19"/>
      <c r="C39" s="25" t="s">
        <v>34</v>
      </c>
      <c r="D39" s="34">
        <v>58.671312142574898</v>
      </c>
      <c r="E39" s="35">
        <v>54</v>
      </c>
      <c r="F39" s="21"/>
    </row>
    <row r="40" spans="2:6" x14ac:dyDescent="0.25">
      <c r="B40" s="19"/>
      <c r="C40" s="32" t="s">
        <v>35</v>
      </c>
      <c r="D40" s="34">
        <v>202.15600649350642</v>
      </c>
      <c r="E40" s="35">
        <v>231.97973705009699</v>
      </c>
      <c r="F40" s="21"/>
    </row>
    <row r="41" spans="2:6" x14ac:dyDescent="0.25">
      <c r="B41" s="19"/>
      <c r="C41" s="32" t="s">
        <v>36</v>
      </c>
      <c r="D41" s="34">
        <v>176.95185998113419</v>
      </c>
      <c r="E41" s="35">
        <v>201.68089506428214</v>
      </c>
      <c r="F41" s="21"/>
    </row>
    <row r="42" spans="2:6" x14ac:dyDescent="0.25">
      <c r="B42" s="19"/>
      <c r="C42" s="32" t="s">
        <v>37</v>
      </c>
      <c r="D42" s="34">
        <v>198.01948956208557</v>
      </c>
      <c r="E42" s="35">
        <v>289.50906831830025</v>
      </c>
      <c r="F42" s="21"/>
    </row>
    <row r="43" spans="2:6" x14ac:dyDescent="0.25">
      <c r="B43" s="19"/>
      <c r="C43" s="32" t="s">
        <v>38</v>
      </c>
      <c r="D43" s="34">
        <v>795.86170594474879</v>
      </c>
      <c r="E43" s="35">
        <v>1126.4750450597098</v>
      </c>
      <c r="F43" s="21"/>
    </row>
    <row r="44" spans="2:6" x14ac:dyDescent="0.25">
      <c r="B44" s="19"/>
      <c r="C44" s="32" t="s">
        <v>39</v>
      </c>
      <c r="D44" s="34">
        <v>716.10158963551748</v>
      </c>
      <c r="E44" s="35">
        <v>1033.132240246106</v>
      </c>
      <c r="F44" s="21"/>
    </row>
    <row r="45" spans="2:6" x14ac:dyDescent="0.25">
      <c r="B45" s="19"/>
      <c r="C45" s="32" t="s">
        <v>40</v>
      </c>
      <c r="D45" s="34">
        <v>80.914617025889157</v>
      </c>
      <c r="E45" s="35">
        <v>102.43333821374267</v>
      </c>
      <c r="F45" s="21"/>
    </row>
    <row r="46" spans="2:6" x14ac:dyDescent="0.25">
      <c r="B46" s="19"/>
      <c r="C46" s="32" t="s">
        <v>41</v>
      </c>
      <c r="D46" s="34">
        <v>81.597726348249466</v>
      </c>
      <c r="E46" s="35">
        <v>98.87974481727548</v>
      </c>
      <c r="F46" s="21"/>
    </row>
    <row r="47" spans="2:6" x14ac:dyDescent="0.25">
      <c r="B47" s="19"/>
      <c r="C47" s="32" t="s">
        <v>42</v>
      </c>
      <c r="D47" s="34">
        <v>75.419153541085919</v>
      </c>
      <c r="E47" s="35">
        <v>90.782305822473901</v>
      </c>
      <c r="F47" s="21"/>
    </row>
    <row r="48" spans="2:6" ht="15.75" thickBot="1" x14ac:dyDescent="0.3">
      <c r="B48" s="19"/>
      <c r="C48" s="33" t="s">
        <v>43</v>
      </c>
      <c r="D48" s="36">
        <v>62.634983337107805</v>
      </c>
      <c r="E48" s="37">
        <v>72.890038103881594</v>
      </c>
      <c r="F48" s="21"/>
    </row>
    <row r="49" spans="2:6" ht="21" customHeight="1" thickBot="1" x14ac:dyDescent="0.3">
      <c r="B49" s="22"/>
      <c r="C49" s="24"/>
      <c r="D49" s="24"/>
      <c r="E49" s="24"/>
      <c r="F49" s="23"/>
    </row>
    <row r="60" spans="2:6" x14ac:dyDescent="0.25">
      <c r="C60" s="15">
        <v>1</v>
      </c>
      <c r="D60" s="26" t="s">
        <v>54</v>
      </c>
      <c r="E60" t="s">
        <v>68</v>
      </c>
    </row>
    <row r="61" spans="2:6" x14ac:dyDescent="0.25">
      <c r="C61" s="15" t="s">
        <v>45</v>
      </c>
      <c r="D61" s="26" t="s">
        <v>55</v>
      </c>
      <c r="E61" t="s">
        <v>66</v>
      </c>
    </row>
    <row r="62" spans="2:6" x14ac:dyDescent="0.25">
      <c r="C62" s="15">
        <v>2</v>
      </c>
      <c r="D62" s="26" t="s">
        <v>56</v>
      </c>
      <c r="E62" t="s">
        <v>67</v>
      </c>
    </row>
    <row r="63" spans="2:6" x14ac:dyDescent="0.25">
      <c r="C63" s="15" t="s">
        <v>46</v>
      </c>
      <c r="E63" t="s">
        <v>65</v>
      </c>
    </row>
    <row r="64" spans="2:6" x14ac:dyDescent="0.25">
      <c r="C64" s="15">
        <v>3</v>
      </c>
    </row>
    <row r="65" spans="3:3" x14ac:dyDescent="0.25">
      <c r="C65" s="15" t="s">
        <v>47</v>
      </c>
    </row>
    <row r="66" spans="3:3" x14ac:dyDescent="0.25">
      <c r="C66" s="15">
        <v>4</v>
      </c>
    </row>
    <row r="67" spans="3:3" x14ac:dyDescent="0.25">
      <c r="C67" s="15" t="s">
        <v>48</v>
      </c>
    </row>
  </sheetData>
  <sheetProtection sheet="1" objects="1" scenarios="1"/>
  <mergeCells count="9">
    <mergeCell ref="C4:E4"/>
    <mergeCell ref="D5:E5"/>
    <mergeCell ref="C13:E13"/>
    <mergeCell ref="D6:E6"/>
    <mergeCell ref="D7:E7"/>
    <mergeCell ref="D8:E8"/>
    <mergeCell ref="D9:E9"/>
    <mergeCell ref="D10:E10"/>
    <mergeCell ref="D11:E11"/>
  </mergeCells>
  <dataValidations count="2">
    <dataValidation type="list" allowBlank="1" showInputMessage="1" showErrorMessage="1" sqref="D7">
      <formula1>$C$60:$C$67</formula1>
    </dataValidation>
    <dataValidation type="list" allowBlank="1" showInputMessage="1" showErrorMessage="1" sqref="D6">
      <formula1>$D$60:$D$62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zoomScale="85" zoomScaleNormal="85" workbookViewId="0">
      <selection activeCell="E8" sqref="E8:F8"/>
    </sheetView>
  </sheetViews>
  <sheetFormatPr defaultRowHeight="15" x14ac:dyDescent="0.25"/>
  <cols>
    <col min="1" max="1" width="2.42578125" style="1" customWidth="1"/>
    <col min="2" max="2" width="0.5703125" style="1" customWidth="1"/>
    <col min="3" max="3" width="1.7109375" customWidth="1"/>
    <col min="4" max="4" width="23.28515625" customWidth="1"/>
    <col min="5" max="5" width="18.5703125" customWidth="1"/>
    <col min="6" max="9" width="18.7109375" customWidth="1"/>
    <col min="10" max="10" width="18.5703125" customWidth="1"/>
    <col min="11" max="11" width="2.85546875" customWidth="1"/>
    <col min="12" max="12" width="0.5703125" customWidth="1"/>
    <col min="14" max="14" width="9.140625" customWidth="1"/>
  </cols>
  <sheetData>
    <row r="1" spans="1:22" s="1" customFormat="1" ht="15.75" thickBot="1" x14ac:dyDescent="0.3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</row>
    <row r="2" spans="1:22" ht="3" customHeight="1" thickBot="1" x14ac:dyDescent="0.3">
      <c r="A2" s="83"/>
      <c r="B2" s="88"/>
      <c r="C2" s="89"/>
      <c r="D2" s="89"/>
      <c r="E2" s="89"/>
      <c r="F2" s="89"/>
      <c r="G2" s="89"/>
      <c r="H2" s="89"/>
      <c r="I2" s="89"/>
      <c r="J2" s="89"/>
      <c r="K2" s="89"/>
      <c r="L2" s="86"/>
      <c r="M2" s="84"/>
      <c r="N2" s="85"/>
      <c r="O2" s="80"/>
      <c r="P2" s="1"/>
      <c r="Q2" s="1"/>
      <c r="R2" s="1"/>
      <c r="S2" s="1"/>
      <c r="T2" s="1"/>
      <c r="U2" s="1"/>
      <c r="V2" s="1"/>
    </row>
    <row r="3" spans="1:22" ht="27" thickBot="1" x14ac:dyDescent="0.45">
      <c r="A3" s="83"/>
      <c r="B3" s="84"/>
      <c r="C3" s="102" t="s">
        <v>77</v>
      </c>
      <c r="D3" s="103"/>
      <c r="E3" s="103"/>
      <c r="F3" s="103"/>
      <c r="G3" s="103"/>
      <c r="H3" s="103"/>
      <c r="I3" s="103"/>
      <c r="J3" s="103"/>
      <c r="K3" s="104"/>
      <c r="L3" s="83"/>
      <c r="M3" s="84"/>
      <c r="N3" s="85"/>
      <c r="O3" s="80"/>
      <c r="P3" s="1"/>
      <c r="Q3" s="1"/>
      <c r="R3" s="1"/>
      <c r="S3" s="1"/>
      <c r="T3" s="1"/>
      <c r="U3" s="1"/>
      <c r="V3" s="1"/>
    </row>
    <row r="4" spans="1:22" ht="15.75" thickBot="1" x14ac:dyDescent="0.3">
      <c r="A4" s="83"/>
      <c r="B4" s="84"/>
      <c r="C4" s="8"/>
      <c r="D4" s="65" t="s">
        <v>0</v>
      </c>
      <c r="E4" s="67"/>
      <c r="F4" s="6"/>
      <c r="G4" s="6"/>
      <c r="H4" s="6"/>
      <c r="I4" s="6"/>
      <c r="J4" s="6"/>
      <c r="K4" s="7"/>
      <c r="L4" s="83"/>
      <c r="M4" s="84"/>
      <c r="N4" s="85"/>
      <c r="O4" s="80"/>
      <c r="P4" s="1"/>
      <c r="Q4" s="1"/>
      <c r="R4" s="1"/>
      <c r="S4" s="1"/>
      <c r="T4" s="1"/>
      <c r="U4" s="1"/>
      <c r="V4" s="1"/>
    </row>
    <row r="5" spans="1:22" s="1" customFormat="1" ht="4.5" customHeight="1" thickBot="1" x14ac:dyDescent="0.3">
      <c r="A5" s="83"/>
      <c r="B5" s="84"/>
      <c r="C5" s="8"/>
      <c r="D5" s="9"/>
      <c r="E5" s="9"/>
      <c r="F5" s="6"/>
      <c r="G5" s="6"/>
      <c r="H5" s="6"/>
      <c r="I5" s="6"/>
      <c r="J5" s="6"/>
      <c r="K5" s="7"/>
      <c r="L5" s="83"/>
      <c r="M5" s="84"/>
      <c r="N5" s="85"/>
      <c r="O5" s="80"/>
    </row>
    <row r="6" spans="1:22" x14ac:dyDescent="0.25">
      <c r="A6" s="83"/>
      <c r="B6" s="84"/>
      <c r="C6" s="8"/>
      <c r="D6" s="39" t="s">
        <v>2</v>
      </c>
      <c r="E6" s="96" t="str">
        <f>'Data speler'!D5</f>
        <v>Christel Ruiz</v>
      </c>
      <c r="F6" s="97"/>
      <c r="G6" s="6"/>
      <c r="H6" s="6"/>
      <c r="I6" s="6"/>
      <c r="J6" s="6"/>
      <c r="K6" s="7"/>
      <c r="L6" s="83"/>
      <c r="M6" s="84"/>
      <c r="N6" s="85"/>
      <c r="O6" s="80"/>
      <c r="P6" s="1"/>
      <c r="Q6" s="1"/>
      <c r="R6" s="1"/>
      <c r="S6" s="1"/>
      <c r="T6" s="1"/>
      <c r="U6" s="1"/>
      <c r="V6" s="1"/>
    </row>
    <row r="7" spans="1:22" x14ac:dyDescent="0.25">
      <c r="A7" s="83"/>
      <c r="B7" s="84"/>
      <c r="C7" s="8"/>
      <c r="D7" s="40" t="s">
        <v>1</v>
      </c>
      <c r="E7" s="98" t="str">
        <f>'Data speler'!D6</f>
        <v>Rolstoelrugby</v>
      </c>
      <c r="F7" s="99"/>
      <c r="G7" s="6"/>
      <c r="H7" s="6"/>
      <c r="I7" s="6"/>
      <c r="J7" s="6"/>
      <c r="K7" s="7"/>
      <c r="L7" s="83"/>
      <c r="M7" s="84"/>
      <c r="N7" s="85"/>
      <c r="O7" s="80"/>
      <c r="P7" s="1"/>
      <c r="Q7" s="1"/>
      <c r="R7" s="1"/>
      <c r="S7" s="1"/>
      <c r="T7" s="1"/>
      <c r="U7" s="1"/>
      <c r="V7" s="1"/>
    </row>
    <row r="8" spans="1:22" s="1" customFormat="1" x14ac:dyDescent="0.25">
      <c r="A8" s="83"/>
      <c r="B8" s="84"/>
      <c r="C8" s="8"/>
      <c r="D8" s="40" t="s">
        <v>49</v>
      </c>
      <c r="E8" s="98" t="str">
        <f>'Data speler'!D7</f>
        <v>2.5</v>
      </c>
      <c r="F8" s="99"/>
      <c r="G8" s="6"/>
      <c r="H8" s="6"/>
      <c r="I8" s="6"/>
      <c r="J8" s="6"/>
      <c r="K8" s="7"/>
      <c r="L8" s="83"/>
      <c r="M8" s="84"/>
      <c r="N8" s="85"/>
      <c r="O8" s="80"/>
    </row>
    <row r="9" spans="1:22" x14ac:dyDescent="0.25">
      <c r="A9" s="83"/>
      <c r="B9" s="84"/>
      <c r="C9" s="8"/>
      <c r="D9" s="40" t="s">
        <v>4</v>
      </c>
      <c r="E9" s="100">
        <f>'Data speler'!D8</f>
        <v>42601</v>
      </c>
      <c r="F9" s="101"/>
      <c r="G9" s="6"/>
      <c r="H9" s="6"/>
      <c r="I9" s="6"/>
      <c r="J9" s="6"/>
      <c r="K9" s="7"/>
      <c r="L9" s="83"/>
      <c r="M9" s="84"/>
      <c r="N9" s="85"/>
      <c r="O9" s="80"/>
      <c r="P9" s="1"/>
      <c r="Q9" s="1"/>
      <c r="R9" s="1"/>
      <c r="S9" s="1"/>
      <c r="T9" s="1"/>
      <c r="U9" s="1"/>
      <c r="V9" s="1"/>
    </row>
    <row r="10" spans="1:22" x14ac:dyDescent="0.25">
      <c r="A10" s="83"/>
      <c r="B10" s="84"/>
      <c r="C10" s="8"/>
      <c r="D10" s="40" t="s">
        <v>3</v>
      </c>
      <c r="E10" s="100">
        <f>'Data speler'!D9</f>
        <v>42602</v>
      </c>
      <c r="F10" s="101"/>
      <c r="G10" s="6"/>
      <c r="H10" s="6"/>
      <c r="I10" s="6"/>
      <c r="J10" s="6"/>
      <c r="K10" s="7"/>
      <c r="L10" s="83"/>
      <c r="M10" s="84"/>
      <c r="N10" s="85"/>
      <c r="O10" s="80"/>
      <c r="P10" s="1"/>
      <c r="Q10" s="1"/>
      <c r="R10" s="1"/>
      <c r="S10" s="1"/>
      <c r="T10" s="1"/>
      <c r="U10" s="1"/>
      <c r="V10" s="1"/>
    </row>
    <row r="11" spans="1:22" x14ac:dyDescent="0.25">
      <c r="A11" s="83"/>
      <c r="B11" s="84"/>
      <c r="C11" s="8"/>
      <c r="D11" s="40" t="s">
        <v>9</v>
      </c>
      <c r="E11" s="114" t="str">
        <f>'Data speler'!D10</f>
        <v>Na de wedstrijd</v>
      </c>
      <c r="F11" s="115"/>
      <c r="G11" s="6"/>
      <c r="H11" s="6"/>
      <c r="I11" s="6"/>
      <c r="J11" s="6"/>
      <c r="K11" s="7"/>
      <c r="L11" s="83"/>
      <c r="M11" s="84"/>
      <c r="N11" s="85"/>
      <c r="O11" s="80"/>
      <c r="P11" s="1"/>
      <c r="Q11" s="1"/>
      <c r="R11" s="1"/>
      <c r="S11" s="1"/>
      <c r="T11" s="1"/>
      <c r="U11" s="1"/>
      <c r="V11" s="1"/>
    </row>
    <row r="12" spans="1:22" s="1" customFormat="1" ht="15.75" thickBot="1" x14ac:dyDescent="0.3">
      <c r="A12" s="83"/>
      <c r="B12" s="84"/>
      <c r="C12" s="8"/>
      <c r="D12" s="42" t="s">
        <v>64</v>
      </c>
      <c r="E12" s="105" t="str">
        <f>'Data speler'!D11</f>
        <v>Rolstoelinstellingen</v>
      </c>
      <c r="F12" s="106"/>
      <c r="G12" s="6"/>
      <c r="H12" s="6"/>
      <c r="I12" s="6"/>
      <c r="J12" s="6"/>
      <c r="K12" s="7"/>
      <c r="L12" s="83"/>
      <c r="M12" s="84"/>
      <c r="N12" s="85"/>
      <c r="O12" s="80"/>
    </row>
    <row r="13" spans="1:22" ht="15.75" thickBot="1" x14ac:dyDescent="0.3">
      <c r="A13" s="83"/>
      <c r="B13" s="84"/>
      <c r="C13" s="8"/>
      <c r="D13" s="6"/>
      <c r="E13" s="6"/>
      <c r="F13" s="6"/>
      <c r="G13" s="6"/>
      <c r="H13" s="6"/>
      <c r="I13" s="6"/>
      <c r="J13" s="6"/>
      <c r="K13" s="7"/>
      <c r="L13" s="83"/>
      <c r="M13" s="84"/>
      <c r="N13" s="85"/>
      <c r="O13" s="80"/>
      <c r="P13" s="1"/>
      <c r="Q13" s="1"/>
      <c r="R13" s="1"/>
      <c r="S13" s="1"/>
      <c r="T13" s="1"/>
      <c r="U13" s="1"/>
      <c r="V13" s="1"/>
    </row>
    <row r="14" spans="1:22" ht="15.75" thickBot="1" x14ac:dyDescent="0.3">
      <c r="A14" s="83"/>
      <c r="B14" s="84"/>
      <c r="C14" s="8"/>
      <c r="D14" s="94" t="s">
        <v>5</v>
      </c>
      <c r="E14" s="95"/>
      <c r="F14" s="6"/>
      <c r="G14" s="6"/>
      <c r="H14" s="6"/>
      <c r="I14" s="6"/>
      <c r="J14" s="6"/>
      <c r="K14" s="7"/>
      <c r="L14" s="83"/>
      <c r="M14" s="84"/>
      <c r="N14" s="85"/>
      <c r="O14" s="80"/>
      <c r="P14" s="1"/>
      <c r="Q14" s="1"/>
      <c r="R14" s="1"/>
      <c r="S14" s="1"/>
      <c r="T14" s="1"/>
      <c r="U14" s="1"/>
      <c r="V14" s="1"/>
    </row>
    <row r="15" spans="1:22" s="1" customFormat="1" ht="4.5" customHeight="1" thickBot="1" x14ac:dyDescent="0.3">
      <c r="A15" s="83"/>
      <c r="B15" s="84"/>
      <c r="C15" s="8"/>
      <c r="D15" s="12"/>
      <c r="E15" s="12"/>
      <c r="F15" s="6"/>
      <c r="G15" s="6"/>
      <c r="H15" s="6"/>
      <c r="I15" s="6"/>
      <c r="J15" s="6"/>
      <c r="K15" s="7"/>
      <c r="L15" s="83"/>
      <c r="M15" s="84"/>
      <c r="N15" s="85"/>
      <c r="O15" s="80"/>
    </row>
    <row r="16" spans="1:22" s="1" customFormat="1" ht="18" customHeight="1" thickBot="1" x14ac:dyDescent="0.3">
      <c r="A16" s="83"/>
      <c r="B16" s="84"/>
      <c r="C16" s="8"/>
      <c r="D16" s="12"/>
      <c r="E16" s="107" t="s">
        <v>60</v>
      </c>
      <c r="F16" s="108"/>
      <c r="G16" s="109"/>
      <c r="H16" s="107" t="s">
        <v>59</v>
      </c>
      <c r="I16" s="108"/>
      <c r="J16" s="109"/>
      <c r="K16" s="7"/>
      <c r="L16" s="83"/>
      <c r="M16" s="84"/>
      <c r="N16" s="85"/>
      <c r="O16" s="80"/>
      <c r="Q16" s="44"/>
      <c r="R16" s="44"/>
      <c r="S16" s="44"/>
      <c r="T16" s="44"/>
      <c r="U16" s="44"/>
      <c r="V16" s="44"/>
    </row>
    <row r="17" spans="1:22" ht="18" customHeight="1" x14ac:dyDescent="0.25">
      <c r="A17" s="83"/>
      <c r="B17" s="84"/>
      <c r="C17" s="8"/>
      <c r="D17" s="6"/>
      <c r="E17" s="112"/>
      <c r="F17" s="110"/>
      <c r="G17" s="92"/>
      <c r="H17" s="112"/>
      <c r="I17" s="110"/>
      <c r="J17" s="92"/>
      <c r="K17" s="7"/>
      <c r="L17" s="83"/>
      <c r="M17" s="84"/>
      <c r="N17" s="85"/>
      <c r="O17" s="80"/>
      <c r="P17" s="1"/>
      <c r="Q17" s="44"/>
      <c r="R17" s="44"/>
      <c r="S17" s="44"/>
      <c r="T17" s="44"/>
      <c r="U17" s="44"/>
      <c r="V17" s="44"/>
    </row>
    <row r="18" spans="1:22" s="1" customFormat="1" ht="81" customHeight="1" thickBot="1" x14ac:dyDescent="0.35">
      <c r="A18" s="83"/>
      <c r="B18" s="84"/>
      <c r="C18" s="8"/>
      <c r="D18" s="11"/>
      <c r="E18" s="113"/>
      <c r="F18" s="111"/>
      <c r="G18" s="93"/>
      <c r="H18" s="113"/>
      <c r="I18" s="111"/>
      <c r="J18" s="93"/>
      <c r="K18" s="7"/>
      <c r="L18" s="83"/>
      <c r="M18" s="84"/>
      <c r="N18" s="85"/>
      <c r="O18" s="80"/>
      <c r="Q18" s="44"/>
      <c r="R18" s="45"/>
      <c r="S18" s="44"/>
      <c r="T18" s="44"/>
      <c r="U18" s="44"/>
      <c r="V18" s="44"/>
    </row>
    <row r="19" spans="1:22" ht="45.75" thickBot="1" x14ac:dyDescent="0.4">
      <c r="A19" s="83"/>
      <c r="B19" s="84"/>
      <c r="C19" s="8"/>
      <c r="D19" s="41" t="s">
        <v>63</v>
      </c>
      <c r="E19" s="5" t="s">
        <v>71</v>
      </c>
      <c r="F19" s="3" t="s">
        <v>72</v>
      </c>
      <c r="G19" s="4" t="s">
        <v>73</v>
      </c>
      <c r="H19" s="2" t="s">
        <v>74</v>
      </c>
      <c r="I19" s="3" t="s">
        <v>75</v>
      </c>
      <c r="J19" s="4" t="s">
        <v>76</v>
      </c>
      <c r="K19" s="7"/>
      <c r="L19" s="83"/>
      <c r="M19" s="84"/>
      <c r="N19" s="85"/>
      <c r="O19" s="80"/>
      <c r="P19" s="1"/>
      <c r="Q19" s="44"/>
      <c r="R19" s="46"/>
      <c r="S19" s="44"/>
      <c r="T19" s="44"/>
      <c r="U19" s="44"/>
      <c r="V19" s="44"/>
    </row>
    <row r="20" spans="1:22" x14ac:dyDescent="0.25">
      <c r="A20" s="83"/>
      <c r="B20" s="84"/>
      <c r="C20" s="8"/>
      <c r="D20" s="41" t="s">
        <v>61</v>
      </c>
      <c r="E20" s="50">
        <f>'Data speler'!D16</f>
        <v>1.4</v>
      </c>
      <c r="F20" s="51">
        <f>'Data speler'!D18</f>
        <v>2.6815103415673494</v>
      </c>
      <c r="G20" s="52">
        <f>'Data speler'!D19</f>
        <v>1.04922077041336</v>
      </c>
      <c r="H20" s="50">
        <f>'Data speler'!D39</f>
        <v>58.671312142574898</v>
      </c>
      <c r="I20" s="51">
        <f>'Data speler'!D29</f>
        <v>219.06777830661593</v>
      </c>
      <c r="J20" s="52">
        <f>'Data speler'!D22</f>
        <v>215.39686694715294</v>
      </c>
      <c r="K20" s="7"/>
      <c r="L20" s="83"/>
      <c r="M20" s="84"/>
      <c r="N20" s="85"/>
      <c r="O20" s="80"/>
      <c r="P20" s="1"/>
      <c r="Q20" s="44"/>
      <c r="R20" s="44"/>
      <c r="S20" s="44"/>
      <c r="T20" s="44"/>
      <c r="U20" s="44"/>
      <c r="V20" s="44"/>
    </row>
    <row r="21" spans="1:22" ht="15.75" thickBot="1" x14ac:dyDescent="0.3">
      <c r="A21" s="83"/>
      <c r="B21" s="84"/>
      <c r="C21" s="8"/>
      <c r="D21" s="49" t="s">
        <v>62</v>
      </c>
      <c r="E21" s="53">
        <v>1.56</v>
      </c>
      <c r="F21" s="54">
        <f>'Data speler'!E18</f>
        <v>3</v>
      </c>
      <c r="G21" s="55">
        <f>'Data speler'!E19</f>
        <v>1.1000000000000001</v>
      </c>
      <c r="H21" s="53">
        <f>'Data speler'!E39</f>
        <v>54</v>
      </c>
      <c r="I21" s="54">
        <f>'Data speler'!E29</f>
        <v>188</v>
      </c>
      <c r="J21" s="55">
        <f>'Data speler'!E22</f>
        <v>190</v>
      </c>
      <c r="K21" s="7"/>
      <c r="L21" s="83"/>
      <c r="M21" s="84"/>
      <c r="N21" s="85"/>
      <c r="O21" s="80"/>
      <c r="P21" s="1"/>
      <c r="Q21" s="1"/>
      <c r="R21" s="44"/>
      <c r="S21" s="44"/>
      <c r="T21" s="44"/>
      <c r="U21" s="44"/>
      <c r="V21" s="1"/>
    </row>
    <row r="22" spans="1:22" ht="16.5" thickTop="1" thickBot="1" x14ac:dyDescent="0.3">
      <c r="A22" s="83"/>
      <c r="B22" s="84"/>
      <c r="C22" s="8"/>
      <c r="D22" s="48" t="s">
        <v>70</v>
      </c>
      <c r="E22" s="56">
        <f>((E21-E20)/E20)*100</f>
        <v>11.428571428571439</v>
      </c>
      <c r="F22" s="57">
        <f>((F21-F20)/F20)*100</f>
        <v>11.877248933020809</v>
      </c>
      <c r="G22" s="58">
        <f t="shared" ref="G22:I22" si="0">((G21-G20)/G20)*100</f>
        <v>4.8397087646896875</v>
      </c>
      <c r="H22" s="62">
        <f t="shared" si="0"/>
        <v>-7.9618334275928957</v>
      </c>
      <c r="I22" s="57">
        <f t="shared" si="0"/>
        <v>-14.181811011536457</v>
      </c>
      <c r="J22" s="63">
        <f>((J21-J20)/J20)*100</f>
        <v>-11.790731827767949</v>
      </c>
      <c r="K22" s="7"/>
      <c r="L22" s="83"/>
      <c r="M22" s="84"/>
      <c r="N22" s="85"/>
      <c r="O22" s="80"/>
      <c r="P22" s="1"/>
      <c r="Q22" s="1"/>
      <c r="R22" s="1"/>
      <c r="S22" s="1"/>
      <c r="T22" s="1"/>
      <c r="U22" s="1"/>
      <c r="V22" s="1"/>
    </row>
    <row r="23" spans="1:22" ht="15.75" thickBot="1" x14ac:dyDescent="0.3">
      <c r="A23" s="83"/>
      <c r="B23" s="84"/>
      <c r="C23" s="8"/>
      <c r="D23" s="47" t="s">
        <v>8</v>
      </c>
      <c r="E23" s="59" t="str">
        <f>IF(E22&gt;10,$E$33,IF(E22&lt;-10,$E$35,$E$34))</f>
        <v>Verbeterd</v>
      </c>
      <c r="F23" s="60" t="str">
        <f>IF(F22&gt;10,$E$33,IF(F22&lt;-10,$E$35,$E$34))</f>
        <v>Verbeterd</v>
      </c>
      <c r="G23" s="61" t="str">
        <f t="shared" ref="G23:J23" si="1">IF(G22&gt;10,$E$33,IF(G22&lt;-10,$E$35,$E$34))</f>
        <v>Geen verbetering</v>
      </c>
      <c r="H23" s="59" t="str">
        <f t="shared" si="1"/>
        <v>Geen verbetering</v>
      </c>
      <c r="I23" s="59" t="str">
        <f t="shared" si="1"/>
        <v>Verslechterd</v>
      </c>
      <c r="J23" s="64" t="str">
        <f t="shared" si="1"/>
        <v>Verslechterd</v>
      </c>
      <c r="K23" s="7"/>
      <c r="L23" s="83"/>
      <c r="M23" s="84"/>
      <c r="N23" s="85"/>
      <c r="O23" s="80"/>
      <c r="P23" s="1"/>
      <c r="Q23" s="1"/>
      <c r="R23" s="1"/>
      <c r="S23" s="1"/>
      <c r="T23" s="1"/>
      <c r="U23" s="1"/>
      <c r="V23" s="1"/>
    </row>
    <row r="24" spans="1:22" s="1" customFormat="1" ht="117.75" customHeight="1" x14ac:dyDescent="0.25">
      <c r="A24" s="83"/>
      <c r="B24" s="84"/>
      <c r="C24" s="8"/>
      <c r="D24" s="38"/>
      <c r="E24" s="9"/>
      <c r="F24" s="9"/>
      <c r="G24" s="9"/>
      <c r="H24" s="9"/>
      <c r="I24" s="9"/>
      <c r="J24" s="9"/>
      <c r="K24" s="7"/>
      <c r="L24" s="83"/>
      <c r="M24" s="84"/>
      <c r="N24" s="85"/>
      <c r="O24" s="80"/>
    </row>
    <row r="25" spans="1:22" s="1" customFormat="1" ht="147.75" customHeight="1" x14ac:dyDescent="0.25">
      <c r="A25" s="83"/>
      <c r="B25" s="84"/>
      <c r="C25" s="8"/>
      <c r="D25" s="38"/>
      <c r="E25" s="9"/>
      <c r="F25" s="9"/>
      <c r="G25" s="9"/>
      <c r="H25" s="9"/>
      <c r="I25" s="9"/>
      <c r="J25" s="9"/>
      <c r="K25" s="7"/>
      <c r="L25" s="83"/>
      <c r="M25" s="84"/>
      <c r="N25" s="85"/>
      <c r="O25" s="80"/>
    </row>
    <row r="26" spans="1:22" ht="189" customHeight="1" thickBot="1" x14ac:dyDescent="0.3">
      <c r="A26" s="83"/>
      <c r="B26" s="84"/>
      <c r="C26" s="10"/>
      <c r="D26" s="13"/>
      <c r="E26" s="13"/>
      <c r="F26" s="13"/>
      <c r="G26" s="13"/>
      <c r="H26" s="13"/>
      <c r="I26" s="13"/>
      <c r="J26" s="13"/>
      <c r="K26" s="14"/>
      <c r="L26" s="83"/>
      <c r="M26" s="84"/>
      <c r="N26" s="85"/>
      <c r="O26" s="80"/>
      <c r="P26" s="1"/>
      <c r="Q26" s="1"/>
      <c r="R26" s="1"/>
      <c r="S26" s="1"/>
      <c r="T26" s="1"/>
      <c r="U26" s="1"/>
      <c r="V26" s="1"/>
    </row>
    <row r="27" spans="1:22" ht="3.75" customHeight="1" thickBot="1" x14ac:dyDescent="0.3">
      <c r="A27" s="83"/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87"/>
      <c r="M27" s="84"/>
      <c r="N27" s="85"/>
      <c r="O27" s="80"/>
      <c r="P27" s="1"/>
      <c r="Q27" s="1"/>
      <c r="R27" s="1"/>
      <c r="S27" s="1"/>
      <c r="T27" s="1"/>
      <c r="U27" s="1"/>
      <c r="V27" s="1"/>
    </row>
    <row r="28" spans="1:22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0"/>
    </row>
    <row r="29" spans="1:22" x14ac:dyDescent="0.2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80"/>
    </row>
    <row r="30" spans="1:22" x14ac:dyDescent="0.2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80"/>
    </row>
    <row r="31" spans="1:22" x14ac:dyDescent="0.2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2"/>
    </row>
    <row r="32" spans="1:22" hidden="1" x14ac:dyDescent="0.25"/>
    <row r="33" spans="5:5" hidden="1" x14ac:dyDescent="0.25">
      <c r="E33" t="s">
        <v>6</v>
      </c>
    </row>
    <row r="34" spans="5:5" hidden="1" x14ac:dyDescent="0.25">
      <c r="E34" t="s">
        <v>69</v>
      </c>
    </row>
    <row r="35" spans="5:5" hidden="1" x14ac:dyDescent="0.25">
      <c r="E35" t="s">
        <v>7</v>
      </c>
    </row>
    <row r="36" spans="5:5" hidden="1" x14ac:dyDescent="0.25"/>
    <row r="51" spans="4:4" x14ac:dyDescent="0.25">
      <c r="D51" s="15"/>
    </row>
  </sheetData>
  <sheetProtection sheet="1" objects="1" scenarios="1"/>
  <mergeCells count="26">
    <mergeCell ref="E12:F12"/>
    <mergeCell ref="E8:F8"/>
    <mergeCell ref="H16:J16"/>
    <mergeCell ref="E16:G16"/>
    <mergeCell ref="I17:I18"/>
    <mergeCell ref="E17:E18"/>
    <mergeCell ref="E11:F11"/>
    <mergeCell ref="H17:H18"/>
    <mergeCell ref="G17:G18"/>
    <mergeCell ref="F17:F18"/>
    <mergeCell ref="A28:O31"/>
    <mergeCell ref="D4:E4"/>
    <mergeCell ref="A1:O1"/>
    <mergeCell ref="A2:A27"/>
    <mergeCell ref="M2:O27"/>
    <mergeCell ref="L2:L27"/>
    <mergeCell ref="B2:K2"/>
    <mergeCell ref="B3:B27"/>
    <mergeCell ref="C27:K27"/>
    <mergeCell ref="J17:J18"/>
    <mergeCell ref="D14:E14"/>
    <mergeCell ref="E6:F6"/>
    <mergeCell ref="E7:F7"/>
    <mergeCell ref="E9:F9"/>
    <mergeCell ref="E10:F10"/>
    <mergeCell ref="C3:K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6F002BDE-6A2A-4667-BB38-45CBB190713A}">
            <xm:f>NOT(ISERROR(SEARCH($E$33,E23)))</xm:f>
            <xm:f>$E$33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" operator="containsText" id="{D236BABE-7735-4FEF-8F9F-A6076AB67BF0}">
            <xm:f>NOT(ISERROR(SEARCH($E$34,E23)))</xm:f>
            <xm:f>$E$34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3" operator="containsText" id="{AC117645-6C46-49AF-9BD4-B4E0E511FEC2}">
            <xm:f>NOT(ISERROR(SEARCH($E$35,E23)))</xm:f>
            <xm:f>$E$35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E23:J25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Data speler</vt:lpstr>
      <vt:lpstr>Resultaten speler</vt:lpstr>
      <vt:lpstr>Blad3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</dc:creator>
  <cp:lastModifiedBy>Ammeraal-Deelen, S.J.</cp:lastModifiedBy>
  <dcterms:created xsi:type="dcterms:W3CDTF">2016-08-15T13:04:58Z</dcterms:created>
  <dcterms:modified xsi:type="dcterms:W3CDTF">2017-01-16T13:58:15Z</dcterms:modified>
</cp:coreProperties>
</file>