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180" activeTab="5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K23" i="6" l="1"/>
  <c r="J23" i="6"/>
  <c r="H15" i="6"/>
  <c r="G15" i="6"/>
  <c r="K24" i="6" l="1"/>
  <c r="H16" i="6"/>
  <c r="J10" i="5" l="1"/>
  <c r="G17" i="5"/>
  <c r="M43" i="1" l="1"/>
  <c r="K43" i="1"/>
  <c r="I43" i="1"/>
  <c r="G43" i="1"/>
  <c r="E43" i="1"/>
  <c r="F40" i="1"/>
  <c r="G40" i="1"/>
  <c r="H40" i="1"/>
  <c r="I40" i="1"/>
  <c r="J40" i="1"/>
  <c r="K40" i="1"/>
  <c r="L40" i="1"/>
  <c r="M40" i="1"/>
  <c r="N40" i="1"/>
  <c r="F37" i="1"/>
  <c r="G37" i="1"/>
  <c r="H37" i="1"/>
  <c r="I37" i="1"/>
  <c r="J37" i="1"/>
  <c r="K37" i="1"/>
  <c r="L37" i="1"/>
  <c r="M37" i="1"/>
  <c r="N37" i="1"/>
  <c r="E40" i="1"/>
  <c r="E37" i="1"/>
  <c r="A23" i="2" l="1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F26" i="1"/>
  <c r="F27" i="1"/>
  <c r="F28" i="1"/>
  <c r="F32" i="1"/>
  <c r="F33" i="1"/>
  <c r="F34" i="1"/>
  <c r="H26" i="1"/>
  <c r="H27" i="1"/>
  <c r="H28" i="1"/>
  <c r="H32" i="1"/>
  <c r="H33" i="1"/>
  <c r="H34" i="1"/>
  <c r="J26" i="1"/>
  <c r="J27" i="1"/>
  <c r="J28" i="1"/>
  <c r="J32" i="1"/>
  <c r="J33" i="1"/>
  <c r="J34" i="1"/>
  <c r="N26" i="1"/>
  <c r="N27" i="1"/>
  <c r="N28" i="1"/>
  <c r="N32" i="1"/>
  <c r="N33" i="1"/>
  <c r="N34" i="1"/>
  <c r="L26" i="1"/>
  <c r="L27" i="1"/>
  <c r="L28" i="1"/>
  <c r="L32" i="1"/>
  <c r="L33" i="1"/>
  <c r="L34" i="1"/>
  <c r="Q32" i="1"/>
  <c r="Q33" i="1"/>
  <c r="Q34" i="1"/>
  <c r="Q26" i="1"/>
  <c r="Q27" i="1"/>
  <c r="Q28" i="1"/>
  <c r="S34" i="1"/>
  <c r="S33" i="1"/>
  <c r="S32" i="1"/>
  <c r="S28" i="1"/>
  <c r="S27" i="1"/>
  <c r="S26" i="1"/>
  <c r="K2" i="1"/>
  <c r="M2" i="1"/>
  <c r="R2" i="1"/>
  <c r="K3" i="1"/>
  <c r="M3" i="1"/>
  <c r="R3" i="1"/>
  <c r="K4" i="1"/>
  <c r="M4" i="1"/>
  <c r="R4" i="1"/>
  <c r="K9" i="1"/>
  <c r="M9" i="1"/>
  <c r="R9" i="1"/>
  <c r="K11" i="1"/>
  <c r="M11" i="1"/>
  <c r="R11" i="1"/>
  <c r="K12" i="1"/>
  <c r="M12" i="1"/>
  <c r="R12" i="1"/>
  <c r="K13" i="1"/>
  <c r="M13" i="1"/>
  <c r="R13" i="1"/>
  <c r="K15" i="1"/>
  <c r="M15" i="1"/>
  <c r="R15" i="1"/>
  <c r="K16" i="1"/>
  <c r="M16" i="1"/>
  <c r="R16" i="1"/>
  <c r="K17" i="1"/>
  <c r="M17" i="1"/>
  <c r="R17" i="1"/>
  <c r="K18" i="1"/>
  <c r="M18" i="1"/>
  <c r="R18" i="1"/>
  <c r="K19" i="1"/>
  <c r="M19" i="1"/>
  <c r="R19" i="1"/>
  <c r="K21" i="1"/>
  <c r="M21" i="1"/>
  <c r="R21" i="1"/>
  <c r="K22" i="1"/>
  <c r="M22" i="1"/>
  <c r="R22" i="1"/>
  <c r="K23" i="1"/>
  <c r="M23" i="1"/>
  <c r="R23" i="1"/>
  <c r="R34" i="1"/>
  <c r="G2" i="1"/>
  <c r="I2" i="1"/>
  <c r="P2" i="1"/>
  <c r="G3" i="1"/>
  <c r="I3" i="1"/>
  <c r="P3" i="1"/>
  <c r="G4" i="1"/>
  <c r="I4" i="1"/>
  <c r="P4" i="1"/>
  <c r="G9" i="1"/>
  <c r="I9" i="1"/>
  <c r="P9" i="1"/>
  <c r="G11" i="1"/>
  <c r="I11" i="1"/>
  <c r="P11" i="1"/>
  <c r="G12" i="1"/>
  <c r="I12" i="1"/>
  <c r="P12" i="1"/>
  <c r="G13" i="1"/>
  <c r="I13" i="1"/>
  <c r="P13" i="1"/>
  <c r="G15" i="1"/>
  <c r="I15" i="1"/>
  <c r="P15" i="1"/>
  <c r="G16" i="1"/>
  <c r="I16" i="1"/>
  <c r="P16" i="1"/>
  <c r="G17" i="1"/>
  <c r="I17" i="1"/>
  <c r="P17" i="1"/>
  <c r="G18" i="1"/>
  <c r="I18" i="1"/>
  <c r="P18" i="1"/>
  <c r="G19" i="1"/>
  <c r="I19" i="1"/>
  <c r="P19" i="1"/>
  <c r="G21" i="1"/>
  <c r="I21" i="1"/>
  <c r="P21" i="1"/>
  <c r="G22" i="1"/>
  <c r="I22" i="1"/>
  <c r="P22" i="1"/>
  <c r="G23" i="1"/>
  <c r="I23" i="1"/>
  <c r="P23" i="1"/>
  <c r="P34" i="1"/>
  <c r="M34" i="1"/>
  <c r="K34" i="1"/>
  <c r="I34" i="1"/>
  <c r="G34" i="1"/>
  <c r="E2" i="1"/>
  <c r="E3" i="1"/>
  <c r="E4" i="1"/>
  <c r="E9" i="1"/>
  <c r="E12" i="1"/>
  <c r="E11" i="1"/>
  <c r="E13" i="1"/>
  <c r="E15" i="1"/>
  <c r="E16" i="1"/>
  <c r="E17" i="1"/>
  <c r="E18" i="1"/>
  <c r="E19" i="1"/>
  <c r="E22" i="1"/>
  <c r="E21" i="1"/>
  <c r="E23" i="1"/>
  <c r="E34" i="1"/>
  <c r="K5" i="1"/>
  <c r="M5" i="1"/>
  <c r="R5" i="1"/>
  <c r="K6" i="1"/>
  <c r="M6" i="1"/>
  <c r="R6" i="1"/>
  <c r="K7" i="1"/>
  <c r="M7" i="1"/>
  <c r="R7" i="1"/>
  <c r="K8" i="1"/>
  <c r="M8" i="1"/>
  <c r="R8" i="1"/>
  <c r="K10" i="1"/>
  <c r="M10" i="1"/>
  <c r="R10" i="1"/>
  <c r="K14" i="1"/>
  <c r="M14" i="1"/>
  <c r="R14" i="1"/>
  <c r="K20" i="1"/>
  <c r="M20" i="1"/>
  <c r="R20" i="1"/>
  <c r="R33" i="1"/>
  <c r="G5" i="1"/>
  <c r="I5" i="1"/>
  <c r="P5" i="1"/>
  <c r="G6" i="1"/>
  <c r="I6" i="1"/>
  <c r="P6" i="1"/>
  <c r="G7" i="1"/>
  <c r="I7" i="1"/>
  <c r="P7" i="1"/>
  <c r="G8" i="1"/>
  <c r="I8" i="1"/>
  <c r="P8" i="1"/>
  <c r="G10" i="1"/>
  <c r="I10" i="1"/>
  <c r="P10" i="1"/>
  <c r="G14" i="1"/>
  <c r="I14" i="1"/>
  <c r="P14" i="1"/>
  <c r="G20" i="1"/>
  <c r="I20" i="1"/>
  <c r="P20" i="1"/>
  <c r="P33" i="1"/>
  <c r="M33" i="1"/>
  <c r="K33" i="1"/>
  <c r="I32" i="1"/>
  <c r="I33" i="1"/>
  <c r="G33" i="1"/>
  <c r="E5" i="1"/>
  <c r="E6" i="1"/>
  <c r="E7" i="1"/>
  <c r="E8" i="1"/>
  <c r="E10" i="1"/>
  <c r="E14" i="1"/>
  <c r="E20" i="1"/>
  <c r="E33" i="1"/>
  <c r="R32" i="1"/>
  <c r="P32" i="1"/>
  <c r="M32" i="1"/>
  <c r="K32" i="1"/>
  <c r="G32" i="1"/>
  <c r="E32" i="1"/>
  <c r="R28" i="1"/>
  <c r="P28" i="1"/>
  <c r="M28" i="1"/>
  <c r="K28" i="1"/>
  <c r="I28" i="1"/>
  <c r="G28" i="1"/>
  <c r="E28" i="1"/>
  <c r="R27" i="1"/>
  <c r="P27" i="1"/>
  <c r="M27" i="1"/>
  <c r="K27" i="1"/>
  <c r="I27" i="1"/>
  <c r="G27" i="1"/>
  <c r="E27" i="1"/>
  <c r="R26" i="1"/>
  <c r="P26" i="1"/>
  <c r="M26" i="1"/>
  <c r="K26" i="1"/>
  <c r="I26" i="1"/>
  <c r="G26" i="1"/>
  <c r="E26" i="1"/>
</calcChain>
</file>

<file path=xl/sharedStrings.xml><?xml version="1.0" encoding="utf-8"?>
<sst xmlns="http://schemas.openxmlformats.org/spreadsheetml/2006/main" count="153" uniqueCount="85">
  <si>
    <t>Leerling nummer</t>
  </si>
  <si>
    <t>Geslacht</t>
  </si>
  <si>
    <t>Klas</t>
  </si>
  <si>
    <t xml:space="preserve">1. Kelly </t>
  </si>
  <si>
    <t>Meisje</t>
  </si>
  <si>
    <t>2C</t>
  </si>
  <si>
    <t>2. Amber</t>
  </si>
  <si>
    <t>3. Fabienne</t>
  </si>
  <si>
    <t>4. Sander</t>
  </si>
  <si>
    <t>Jongen</t>
  </si>
  <si>
    <t>5. Merijn</t>
  </si>
  <si>
    <t>6. Stef</t>
  </si>
  <si>
    <t>7. Kevin</t>
  </si>
  <si>
    <t>8. Lisanne</t>
  </si>
  <si>
    <t>9. Matthew</t>
  </si>
  <si>
    <t>10. Indra</t>
  </si>
  <si>
    <t>11. naamloos</t>
  </si>
  <si>
    <t>12. Alysia</t>
  </si>
  <si>
    <t>13. Stan</t>
  </si>
  <si>
    <t>14. Bowien</t>
  </si>
  <si>
    <t>15. Liona</t>
  </si>
  <si>
    <t>16. Michelle</t>
  </si>
  <si>
    <t>17. Rachelle</t>
  </si>
  <si>
    <t>18. Hanneke</t>
  </si>
  <si>
    <t xml:space="preserve">19. Baurd </t>
  </si>
  <si>
    <t>20. Joelle</t>
  </si>
  <si>
    <t xml:space="preserve">21. Sarah </t>
  </si>
  <si>
    <t>22. Kyara</t>
  </si>
  <si>
    <t>hele groep</t>
  </si>
  <si>
    <t>jongens</t>
  </si>
  <si>
    <t>meisjes</t>
  </si>
  <si>
    <t>Score Controlled motivaton 0-Meting</t>
  </si>
  <si>
    <t>Score Autonomous motivation 0-Meting</t>
  </si>
  <si>
    <t>Score Controlled motivaton Eindmeting</t>
  </si>
  <si>
    <t>Score Autonomous motivation Eindmeting</t>
  </si>
  <si>
    <t>Gem. Amotivation 0-meting</t>
  </si>
  <si>
    <t>Gem. Amotivation Eindmeting</t>
  </si>
  <si>
    <t>SD Amotivation Eindmeting</t>
  </si>
  <si>
    <t>SD Amotivation 0-Meting</t>
  </si>
  <si>
    <t>Gem. External regulation 0-Meting</t>
  </si>
  <si>
    <t>Gem. External regulation Eindmeting</t>
  </si>
  <si>
    <t>SD External regulation 0-Meting</t>
  </si>
  <si>
    <t>SD External regulation Eindmeting</t>
  </si>
  <si>
    <t>Gem. Introjected regulation 0-Meting</t>
  </si>
  <si>
    <t>SD Introjected regulation Eindmeting</t>
  </si>
  <si>
    <t>Gem. Introjected regulation Eindmeting</t>
  </si>
  <si>
    <t>SD Introjected regulation 0-Meting</t>
  </si>
  <si>
    <t>Gem. Identified regulation 0-Meting</t>
  </si>
  <si>
    <t>SD Identified regulation 0-Meting</t>
  </si>
  <si>
    <t>Gem. Identified regulation Eindmeting</t>
  </si>
  <si>
    <t>SD Identified regulation Eindmeting</t>
  </si>
  <si>
    <t>Gem. Intrinsic regulation 0-Meting</t>
  </si>
  <si>
    <t>SD Intrinsic regulation 0-Meting</t>
  </si>
  <si>
    <t>Gem. Intrinsic regulation Eindmeting</t>
  </si>
  <si>
    <t>SD Intrinsic regulation Eindmeting</t>
  </si>
  <si>
    <t>Gem. Controlled motivaton 0-Meting</t>
  </si>
  <si>
    <t>SD Controlled motivaton Eindmeting</t>
  </si>
  <si>
    <t>SD Controlled motivaton 0-Meting</t>
  </si>
  <si>
    <t>Gem. Controlled motivaton Eindmeting</t>
  </si>
  <si>
    <t>Gem. Autonomous motivation 0-Meting</t>
  </si>
  <si>
    <t>Gem. Autonomous motivation Eindmeting</t>
  </si>
  <si>
    <t>SD Autonomous motivation Eindmeting</t>
  </si>
  <si>
    <t>SD Autonomous motivation 0-Meting</t>
  </si>
  <si>
    <t>Score demotivatie meting 1</t>
  </si>
  <si>
    <t>Score demotivatie meting 2</t>
  </si>
  <si>
    <t>Score extrinsieke meting 1</t>
  </si>
  <si>
    <t>Score extrinsieke meting 2</t>
  </si>
  <si>
    <t>Score geintrojecteerde meting 1</t>
  </si>
  <si>
    <t>Score geintrojecteerde meting 2</t>
  </si>
  <si>
    <t>Score geindentificeerde meting 1</t>
  </si>
  <si>
    <t>Score geindentificeerde meting 2</t>
  </si>
  <si>
    <t>Score intrinsieke meting 1</t>
  </si>
  <si>
    <t>Score intrinsieke meting 2</t>
  </si>
  <si>
    <t>Modus</t>
  </si>
  <si>
    <t>Mediaan</t>
  </si>
  <si>
    <t xml:space="preserve">Demotivatie  </t>
  </si>
  <si>
    <t xml:space="preserve">Extrinsieke </t>
  </si>
  <si>
    <t xml:space="preserve">Geïntrojecteerde </t>
  </si>
  <si>
    <t>Geïdentificeerde</t>
  </si>
  <si>
    <t xml:space="preserve">Intrinsieke </t>
  </si>
  <si>
    <t>T-test</t>
  </si>
  <si>
    <t>Meisjes</t>
  </si>
  <si>
    <t>Jongens</t>
  </si>
  <si>
    <t>t-test</t>
  </si>
  <si>
    <t>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</si>
</sst>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2" borderId="1" xfId="0" applyFill="1" applyBorder="1"/>
    <xf numFmtId="0" fontId="0" fillId="0" borderId="0" xfId="0" applyFont="1"/>
    <xf numFmtId="0" fontId="0" fillId="0" borderId="4" xfId="0" applyBorder="1"/>
    <xf numFmtId="0" fontId="0" fillId="2" borderId="5" xfId="0" applyFill="1" applyBorder="1"/>
    <xf numFmtId="2" fontId="0" fillId="0" borderId="0" xfId="0" applyNumberFormat="1"/>
    <xf numFmtId="2" fontId="0" fillId="2" borderId="5" xfId="0" applyNumberFormat="1" applyFill="1" applyBorder="1"/>
    <xf numFmtId="0" fontId="2" fillId="0" borderId="0" xfId="0" applyFont="1"/>
    <xf numFmtId="0" fontId="2" fillId="0" borderId="4" xfId="0" applyFont="1" applyBorder="1"/>
    <xf numFmtId="0" fontId="2" fillId="2" borderId="5" xfId="0" applyFont="1" applyFill="1" applyBorder="1"/>
    <xf numFmtId="2" fontId="2" fillId="0" borderId="0" xfId="0" applyNumberFormat="1" applyFont="1"/>
    <xf numFmtId="2" fontId="2" fillId="2" borderId="5" xfId="0" applyNumberFormat="1" applyFont="1" applyFill="1" applyBorder="1"/>
    <xf numFmtId="2" fontId="1" fillId="2" borderId="3" xfId="0" applyNumberFormat="1" applyFont="1" applyFill="1" applyBorder="1"/>
    <xf numFmtId="2" fontId="1" fillId="2" borderId="1" xfId="0" applyNumberFormat="1" applyFont="1" applyFill="1" applyBorder="1"/>
    <xf numFmtId="2" fontId="1" fillId="2" borderId="2" xfId="0" applyNumberFormat="1" applyFont="1" applyFill="1" applyBorder="1"/>
    <xf numFmtId="2" fontId="0" fillId="2" borderId="1" xfId="0" applyNumberFormat="1" applyFill="1" applyBorder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2" fontId="4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EQ2%20Controle%20groep%202C%200-meting%20MET%20NAM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D1" t="str">
            <v>EBREQG1</v>
          </cell>
        </row>
        <row r="2">
          <cell r="D2">
            <v>1</v>
          </cell>
          <cell r="E2">
            <v>3</v>
          </cell>
          <cell r="F2">
            <v>5</v>
          </cell>
          <cell r="G2">
            <v>5</v>
          </cell>
          <cell r="H2">
            <v>3</v>
          </cell>
          <cell r="I2">
            <v>1</v>
          </cell>
          <cell r="J2">
            <v>1</v>
          </cell>
          <cell r="K2">
            <v>5</v>
          </cell>
          <cell r="L2">
            <v>1</v>
          </cell>
          <cell r="M2">
            <v>5</v>
          </cell>
          <cell r="N2">
            <v>1</v>
          </cell>
          <cell r="O2">
            <v>1</v>
          </cell>
          <cell r="P2">
            <v>1</v>
          </cell>
          <cell r="Q2">
            <v>5</v>
          </cell>
          <cell r="R2">
            <v>5</v>
          </cell>
          <cell r="S2">
            <v>1</v>
          </cell>
          <cell r="T2">
            <v>1</v>
          </cell>
          <cell r="U2">
            <v>5</v>
          </cell>
          <cell r="V2">
            <v>1</v>
          </cell>
          <cell r="W2">
            <v>4</v>
          </cell>
          <cell r="X2">
            <v>3</v>
          </cell>
          <cell r="Y2">
            <v>5</v>
          </cell>
          <cell r="Z2">
            <v>1</v>
          </cell>
          <cell r="AA2">
            <v>1</v>
          </cell>
          <cell r="AB2">
            <v>5</v>
          </cell>
        </row>
        <row r="3">
          <cell r="D3">
            <v>1</v>
          </cell>
          <cell r="E3">
            <v>1</v>
          </cell>
          <cell r="F3">
            <v>3</v>
          </cell>
          <cell r="G3">
            <v>3</v>
          </cell>
          <cell r="H3">
            <v>1</v>
          </cell>
          <cell r="I3">
            <v>1</v>
          </cell>
          <cell r="J3">
            <v>1</v>
          </cell>
          <cell r="K3">
            <v>2</v>
          </cell>
          <cell r="L3">
            <v>2</v>
          </cell>
          <cell r="M3">
            <v>3</v>
          </cell>
          <cell r="N3">
            <v>1</v>
          </cell>
          <cell r="O3">
            <v>1</v>
          </cell>
          <cell r="P3">
            <v>1</v>
          </cell>
          <cell r="Q3">
            <v>4</v>
          </cell>
          <cell r="R3">
            <v>4</v>
          </cell>
          <cell r="S3">
            <v>1</v>
          </cell>
          <cell r="T3">
            <v>1</v>
          </cell>
          <cell r="U3">
            <v>3</v>
          </cell>
          <cell r="V3">
            <v>1</v>
          </cell>
          <cell r="W3">
            <v>2</v>
          </cell>
          <cell r="X3">
            <v>5</v>
          </cell>
          <cell r="Y3">
            <v>3</v>
          </cell>
          <cell r="Z3">
            <v>1</v>
          </cell>
          <cell r="AA3">
            <v>1</v>
          </cell>
          <cell r="AB3">
            <v>2</v>
          </cell>
        </row>
        <row r="4">
          <cell r="D4">
            <v>3</v>
          </cell>
          <cell r="E4">
            <v>3</v>
          </cell>
          <cell r="F4">
            <v>5</v>
          </cell>
          <cell r="G4">
            <v>5</v>
          </cell>
          <cell r="H4">
            <v>1</v>
          </cell>
          <cell r="I4">
            <v>2</v>
          </cell>
          <cell r="J4">
            <v>3</v>
          </cell>
          <cell r="K4">
            <v>5</v>
          </cell>
          <cell r="L4">
            <v>2</v>
          </cell>
          <cell r="M4">
            <v>5</v>
          </cell>
          <cell r="N4">
            <v>3</v>
          </cell>
          <cell r="O4">
            <v>2</v>
          </cell>
          <cell r="P4">
            <v>2</v>
          </cell>
          <cell r="Q4">
            <v>4</v>
          </cell>
          <cell r="R4">
            <v>4</v>
          </cell>
          <cell r="S4">
            <v>2</v>
          </cell>
          <cell r="T4">
            <v>2</v>
          </cell>
          <cell r="U4">
            <v>3</v>
          </cell>
          <cell r="V4">
            <v>2</v>
          </cell>
          <cell r="W4">
            <v>3</v>
          </cell>
          <cell r="X4">
            <v>3</v>
          </cell>
          <cell r="Y4">
            <v>5</v>
          </cell>
          <cell r="Z4">
            <v>2</v>
          </cell>
          <cell r="AA4">
            <v>2</v>
          </cell>
          <cell r="AB4">
            <v>5</v>
          </cell>
        </row>
        <row r="5">
          <cell r="D5">
            <v>1</v>
          </cell>
          <cell r="E5">
            <v>1</v>
          </cell>
          <cell r="F5">
            <v>4</v>
          </cell>
          <cell r="G5">
            <v>4</v>
          </cell>
          <cell r="H5">
            <v>1</v>
          </cell>
          <cell r="I5">
            <v>1</v>
          </cell>
          <cell r="J5">
            <v>1</v>
          </cell>
          <cell r="K5">
            <v>4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1</v>
          </cell>
          <cell r="Q5">
            <v>5</v>
          </cell>
          <cell r="R5">
            <v>4</v>
          </cell>
          <cell r="S5">
            <v>1</v>
          </cell>
          <cell r="T5">
            <v>1</v>
          </cell>
          <cell r="U5">
            <v>5</v>
          </cell>
          <cell r="V5">
            <v>1</v>
          </cell>
          <cell r="W5">
            <v>1</v>
          </cell>
          <cell r="X5">
            <v>1</v>
          </cell>
          <cell r="Y5">
            <v>4</v>
          </cell>
          <cell r="Z5">
            <v>1</v>
          </cell>
          <cell r="AA5">
            <v>1</v>
          </cell>
          <cell r="AB5">
            <v>1</v>
          </cell>
        </row>
        <row r="6">
          <cell r="D6">
            <v>3</v>
          </cell>
          <cell r="E6">
            <v>2</v>
          </cell>
          <cell r="F6">
            <v>4</v>
          </cell>
          <cell r="G6">
            <v>4</v>
          </cell>
          <cell r="H6">
            <v>1</v>
          </cell>
          <cell r="I6">
            <v>1</v>
          </cell>
          <cell r="J6">
            <v>1</v>
          </cell>
          <cell r="K6">
            <v>5</v>
          </cell>
          <cell r="L6">
            <v>1</v>
          </cell>
          <cell r="M6">
            <v>4</v>
          </cell>
          <cell r="N6">
            <v>3</v>
          </cell>
          <cell r="O6">
            <v>2</v>
          </cell>
          <cell r="P6">
            <v>2</v>
          </cell>
          <cell r="Q6">
            <v>3</v>
          </cell>
          <cell r="R6">
            <v>5</v>
          </cell>
          <cell r="S6">
            <v>2</v>
          </cell>
          <cell r="T6">
            <v>1</v>
          </cell>
          <cell r="U6">
            <v>4</v>
          </cell>
          <cell r="V6">
            <v>2</v>
          </cell>
          <cell r="W6">
            <v>3</v>
          </cell>
          <cell r="X6">
            <v>1</v>
          </cell>
          <cell r="Y6">
            <v>4</v>
          </cell>
          <cell r="Z6">
            <v>2</v>
          </cell>
          <cell r="AA6">
            <v>1</v>
          </cell>
          <cell r="AB6">
            <v>2</v>
          </cell>
        </row>
        <row r="7">
          <cell r="D7">
            <v>2</v>
          </cell>
          <cell r="E7">
            <v>2</v>
          </cell>
          <cell r="F7">
            <v>3</v>
          </cell>
          <cell r="G7">
            <v>3</v>
          </cell>
          <cell r="H7">
            <v>3</v>
          </cell>
          <cell r="I7">
            <v>2</v>
          </cell>
          <cell r="J7">
            <v>2</v>
          </cell>
          <cell r="K7">
            <v>4</v>
          </cell>
          <cell r="L7">
            <v>4</v>
          </cell>
          <cell r="M7">
            <v>3</v>
          </cell>
          <cell r="N7">
            <v>3</v>
          </cell>
          <cell r="O7">
            <v>3</v>
          </cell>
          <cell r="P7">
            <v>3</v>
          </cell>
          <cell r="Q7">
            <v>4</v>
          </cell>
          <cell r="R7">
            <v>3</v>
          </cell>
          <cell r="S7">
            <v>3</v>
          </cell>
          <cell r="T7">
            <v>3</v>
          </cell>
          <cell r="U7">
            <v>4</v>
          </cell>
          <cell r="V7">
            <v>3</v>
          </cell>
          <cell r="W7">
            <v>3</v>
          </cell>
          <cell r="X7">
            <v>3</v>
          </cell>
          <cell r="Y7">
            <v>3</v>
          </cell>
          <cell r="Z7">
            <v>3</v>
          </cell>
          <cell r="AA7">
            <v>3</v>
          </cell>
          <cell r="AB7">
            <v>3</v>
          </cell>
        </row>
        <row r="8">
          <cell r="D8">
            <v>1</v>
          </cell>
          <cell r="E8">
            <v>1</v>
          </cell>
          <cell r="F8">
            <v>3</v>
          </cell>
          <cell r="G8">
            <v>4</v>
          </cell>
          <cell r="H8">
            <v>1</v>
          </cell>
          <cell r="I8">
            <v>1</v>
          </cell>
          <cell r="J8">
            <v>1</v>
          </cell>
          <cell r="K8">
            <v>3</v>
          </cell>
          <cell r="L8">
            <v>2</v>
          </cell>
          <cell r="M8">
            <v>3</v>
          </cell>
          <cell r="N8">
            <v>2</v>
          </cell>
          <cell r="O8">
            <v>1</v>
          </cell>
          <cell r="P8">
            <v>1</v>
          </cell>
          <cell r="Q8">
            <v>3</v>
          </cell>
          <cell r="R8">
            <v>3</v>
          </cell>
          <cell r="S8">
            <v>1</v>
          </cell>
          <cell r="T8">
            <v>2</v>
          </cell>
          <cell r="U8">
            <v>4</v>
          </cell>
          <cell r="V8">
            <v>1</v>
          </cell>
          <cell r="W8">
            <v>1</v>
          </cell>
          <cell r="X8">
            <v>4</v>
          </cell>
          <cell r="Y8">
            <v>2</v>
          </cell>
          <cell r="Z8">
            <v>1</v>
          </cell>
          <cell r="AA8">
            <v>1</v>
          </cell>
          <cell r="AB8">
            <v>1</v>
          </cell>
        </row>
        <row r="9">
          <cell r="D9">
            <v>1</v>
          </cell>
          <cell r="E9">
            <v>1</v>
          </cell>
          <cell r="F9">
            <v>3</v>
          </cell>
          <cell r="G9">
            <v>5</v>
          </cell>
          <cell r="H9">
            <v>1</v>
          </cell>
          <cell r="I9">
            <v>1</v>
          </cell>
          <cell r="J9">
            <v>1</v>
          </cell>
          <cell r="K9">
            <v>3</v>
          </cell>
          <cell r="L9">
            <v>1</v>
          </cell>
          <cell r="M9">
            <v>4</v>
          </cell>
          <cell r="N9">
            <v>1</v>
          </cell>
          <cell r="O9">
            <v>1</v>
          </cell>
          <cell r="P9">
            <v>1</v>
          </cell>
          <cell r="Q9">
            <v>3</v>
          </cell>
          <cell r="R9">
            <v>4</v>
          </cell>
          <cell r="S9">
            <v>1</v>
          </cell>
          <cell r="T9">
            <v>1</v>
          </cell>
          <cell r="U9">
            <v>3</v>
          </cell>
          <cell r="V9">
            <v>1</v>
          </cell>
          <cell r="W9">
            <v>1</v>
          </cell>
          <cell r="X9">
            <v>1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</row>
        <row r="10">
          <cell r="D10">
            <v>1</v>
          </cell>
          <cell r="E10">
            <v>1</v>
          </cell>
          <cell r="F10">
            <v>5</v>
          </cell>
          <cell r="G10">
            <v>4</v>
          </cell>
          <cell r="H10">
            <v>1</v>
          </cell>
          <cell r="I10">
            <v>1</v>
          </cell>
          <cell r="J10">
            <v>1</v>
          </cell>
          <cell r="K10">
            <v>5</v>
          </cell>
          <cell r="L10">
            <v>4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4</v>
          </cell>
          <cell r="R10">
            <v>4</v>
          </cell>
          <cell r="S10">
            <v>1</v>
          </cell>
          <cell r="T10">
            <v>1</v>
          </cell>
          <cell r="U10">
            <v>5</v>
          </cell>
          <cell r="V10">
            <v>1</v>
          </cell>
          <cell r="W10">
            <v>4</v>
          </cell>
          <cell r="X10">
            <v>1</v>
          </cell>
          <cell r="Y10">
            <v>4</v>
          </cell>
          <cell r="Z10">
            <v>1</v>
          </cell>
          <cell r="AA10">
            <v>1</v>
          </cell>
          <cell r="AB10">
            <v>1</v>
          </cell>
        </row>
        <row r="11">
          <cell r="D11">
            <v>1</v>
          </cell>
          <cell r="E11">
            <v>1</v>
          </cell>
          <cell r="F11">
            <v>3</v>
          </cell>
          <cell r="G11">
            <v>5</v>
          </cell>
          <cell r="H11">
            <v>2</v>
          </cell>
          <cell r="I11">
            <v>1</v>
          </cell>
          <cell r="J11">
            <v>1</v>
          </cell>
          <cell r="K11">
            <v>5</v>
          </cell>
          <cell r="L11">
            <v>1</v>
          </cell>
          <cell r="M11">
            <v>5</v>
          </cell>
          <cell r="N11">
            <v>1</v>
          </cell>
          <cell r="O11">
            <v>1</v>
          </cell>
          <cell r="P11">
            <v>1</v>
          </cell>
          <cell r="Q11">
            <v>5</v>
          </cell>
          <cell r="R11">
            <v>5</v>
          </cell>
          <cell r="S11">
            <v>1</v>
          </cell>
          <cell r="T11">
            <v>1</v>
          </cell>
          <cell r="U11">
            <v>5</v>
          </cell>
          <cell r="V11">
            <v>1</v>
          </cell>
          <cell r="W11">
            <v>3</v>
          </cell>
          <cell r="X11">
            <v>2</v>
          </cell>
          <cell r="Y11">
            <v>3</v>
          </cell>
          <cell r="Z11">
            <v>1</v>
          </cell>
          <cell r="AA11">
            <v>1</v>
          </cell>
          <cell r="AB11">
            <v>1</v>
          </cell>
        </row>
        <row r="12">
          <cell r="D12">
            <v>3</v>
          </cell>
          <cell r="E12">
            <v>1</v>
          </cell>
          <cell r="F12">
            <v>3</v>
          </cell>
          <cell r="G12">
            <v>4</v>
          </cell>
          <cell r="H12">
            <v>1</v>
          </cell>
          <cell r="I12">
            <v>1</v>
          </cell>
          <cell r="J12">
            <v>1</v>
          </cell>
          <cell r="K12">
            <v>2</v>
          </cell>
          <cell r="L12">
            <v>1</v>
          </cell>
          <cell r="M12">
            <v>3</v>
          </cell>
          <cell r="N12">
            <v>1</v>
          </cell>
          <cell r="O12">
            <v>1</v>
          </cell>
          <cell r="P12">
            <v>1</v>
          </cell>
          <cell r="Q12">
            <v>2</v>
          </cell>
          <cell r="R12">
            <v>3</v>
          </cell>
          <cell r="S12">
            <v>1</v>
          </cell>
          <cell r="T12">
            <v>1</v>
          </cell>
          <cell r="U12">
            <v>4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</row>
        <row r="13">
          <cell r="D13">
            <v>4</v>
          </cell>
          <cell r="E13">
            <v>1</v>
          </cell>
          <cell r="F13">
            <v>3</v>
          </cell>
          <cell r="G13">
            <v>2</v>
          </cell>
          <cell r="H13">
            <v>3</v>
          </cell>
          <cell r="I13">
            <v>1</v>
          </cell>
          <cell r="J13">
            <v>1</v>
          </cell>
          <cell r="K13">
            <v>3</v>
          </cell>
          <cell r="L13">
            <v>1</v>
          </cell>
          <cell r="M13">
            <v>3</v>
          </cell>
          <cell r="N13">
            <v>1</v>
          </cell>
          <cell r="O13">
            <v>1</v>
          </cell>
          <cell r="P13">
            <v>1</v>
          </cell>
          <cell r="Q13">
            <v>3</v>
          </cell>
          <cell r="R13">
            <v>3</v>
          </cell>
          <cell r="S13">
            <v>1</v>
          </cell>
          <cell r="T13">
            <v>1</v>
          </cell>
          <cell r="U13">
            <v>3</v>
          </cell>
          <cell r="V13">
            <v>2</v>
          </cell>
          <cell r="W13">
            <v>3</v>
          </cell>
          <cell r="X13">
            <v>1</v>
          </cell>
          <cell r="Y13">
            <v>3</v>
          </cell>
          <cell r="Z13">
            <v>1</v>
          </cell>
          <cell r="AA13">
            <v>1</v>
          </cell>
          <cell r="AB13">
            <v>1</v>
          </cell>
        </row>
        <row r="14">
          <cell r="D14">
            <v>1</v>
          </cell>
          <cell r="E14">
            <v>1</v>
          </cell>
          <cell r="F14">
            <v>4</v>
          </cell>
          <cell r="G14">
            <v>5</v>
          </cell>
          <cell r="H14">
            <v>2</v>
          </cell>
          <cell r="I14">
            <v>1</v>
          </cell>
          <cell r="J14">
            <v>1</v>
          </cell>
          <cell r="K14">
            <v>5</v>
          </cell>
          <cell r="L14">
            <v>1</v>
          </cell>
          <cell r="M14">
            <v>4</v>
          </cell>
          <cell r="N14">
            <v>2</v>
          </cell>
          <cell r="O14">
            <v>1</v>
          </cell>
          <cell r="P14">
            <v>1</v>
          </cell>
          <cell r="Q14">
            <v>4</v>
          </cell>
          <cell r="R14">
            <v>4</v>
          </cell>
          <cell r="S14">
            <v>2</v>
          </cell>
          <cell r="T14">
            <v>1</v>
          </cell>
          <cell r="U14">
            <v>5</v>
          </cell>
          <cell r="V14">
            <v>1</v>
          </cell>
          <cell r="W14">
            <v>2</v>
          </cell>
          <cell r="X14">
            <v>3</v>
          </cell>
          <cell r="Y14">
            <v>3</v>
          </cell>
          <cell r="Z14">
            <v>1</v>
          </cell>
          <cell r="AA14">
            <v>1</v>
          </cell>
          <cell r="AB14">
            <v>2</v>
          </cell>
        </row>
        <row r="15">
          <cell r="D15">
            <v>1</v>
          </cell>
          <cell r="E15">
            <v>1</v>
          </cell>
          <cell r="F15">
            <v>3</v>
          </cell>
          <cell r="G15">
            <v>1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3</v>
          </cell>
          <cell r="N15">
            <v>1</v>
          </cell>
          <cell r="O15">
            <v>1</v>
          </cell>
          <cell r="P15">
            <v>1</v>
          </cell>
          <cell r="Q15">
            <v>3</v>
          </cell>
          <cell r="R15">
            <v>3</v>
          </cell>
          <cell r="S15">
            <v>1</v>
          </cell>
          <cell r="T15">
            <v>1</v>
          </cell>
          <cell r="U15">
            <v>3</v>
          </cell>
          <cell r="V15">
            <v>2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</row>
        <row r="16">
          <cell r="D16">
            <v>1</v>
          </cell>
          <cell r="E16">
            <v>1</v>
          </cell>
          <cell r="F16">
            <v>5</v>
          </cell>
          <cell r="G16">
            <v>5</v>
          </cell>
          <cell r="H16">
            <v>1</v>
          </cell>
          <cell r="I16">
            <v>1</v>
          </cell>
          <cell r="J16">
            <v>1</v>
          </cell>
          <cell r="K16">
            <v>5</v>
          </cell>
          <cell r="L16">
            <v>1</v>
          </cell>
          <cell r="M16">
            <v>5</v>
          </cell>
          <cell r="N16">
            <v>2</v>
          </cell>
          <cell r="O16">
            <v>1</v>
          </cell>
          <cell r="P16">
            <v>1</v>
          </cell>
          <cell r="Q16">
            <v>4</v>
          </cell>
          <cell r="R16">
            <v>5</v>
          </cell>
          <cell r="S16">
            <v>1</v>
          </cell>
          <cell r="T16">
            <v>2</v>
          </cell>
          <cell r="U16">
            <v>5</v>
          </cell>
          <cell r="V16">
            <v>1</v>
          </cell>
          <cell r="W16">
            <v>4</v>
          </cell>
          <cell r="X16">
            <v>3</v>
          </cell>
          <cell r="Y16">
            <v>4</v>
          </cell>
          <cell r="Z16">
            <v>1</v>
          </cell>
          <cell r="AA16">
            <v>1</v>
          </cell>
          <cell r="AB16">
            <v>4</v>
          </cell>
        </row>
        <row r="17">
          <cell r="D17">
            <v>1</v>
          </cell>
          <cell r="E17">
            <v>5</v>
          </cell>
          <cell r="F17">
            <v>5</v>
          </cell>
          <cell r="G17">
            <v>5</v>
          </cell>
          <cell r="H17">
            <v>1</v>
          </cell>
          <cell r="I17">
            <v>1</v>
          </cell>
          <cell r="J17">
            <v>3</v>
          </cell>
          <cell r="K17">
            <v>5</v>
          </cell>
          <cell r="L17">
            <v>1</v>
          </cell>
          <cell r="M17">
            <v>5</v>
          </cell>
          <cell r="N17">
            <v>2</v>
          </cell>
          <cell r="O17">
            <v>1</v>
          </cell>
          <cell r="P17">
            <v>1</v>
          </cell>
          <cell r="Q17">
            <v>5</v>
          </cell>
          <cell r="R17">
            <v>5</v>
          </cell>
          <cell r="S17">
            <v>1</v>
          </cell>
          <cell r="T17">
            <v>1</v>
          </cell>
          <cell r="U17">
            <v>5</v>
          </cell>
          <cell r="V17">
            <v>1</v>
          </cell>
          <cell r="W17">
            <v>2</v>
          </cell>
          <cell r="X17">
            <v>2</v>
          </cell>
          <cell r="Y17">
            <v>5</v>
          </cell>
          <cell r="Z17">
            <v>3</v>
          </cell>
          <cell r="AA17">
            <v>1</v>
          </cell>
          <cell r="AB17">
            <v>5</v>
          </cell>
        </row>
        <row r="18">
          <cell r="D18">
            <v>1</v>
          </cell>
          <cell r="E18">
            <v>1</v>
          </cell>
          <cell r="F18">
            <v>5</v>
          </cell>
          <cell r="G18">
            <v>5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  <cell r="O18">
            <v>1</v>
          </cell>
          <cell r="P18">
            <v>1</v>
          </cell>
          <cell r="Q18">
            <v>5</v>
          </cell>
          <cell r="R18">
            <v>5</v>
          </cell>
          <cell r="S18">
            <v>1</v>
          </cell>
          <cell r="T18">
            <v>1</v>
          </cell>
          <cell r="U18">
            <v>5</v>
          </cell>
          <cell r="V18">
            <v>1</v>
          </cell>
          <cell r="W18">
            <v>1</v>
          </cell>
          <cell r="X18">
            <v>3</v>
          </cell>
          <cell r="Y18">
            <v>2</v>
          </cell>
          <cell r="Z18">
            <v>1</v>
          </cell>
          <cell r="AA18">
            <v>1</v>
          </cell>
          <cell r="AB18">
            <v>1</v>
          </cell>
        </row>
        <row r="19">
          <cell r="D19">
            <v>3</v>
          </cell>
          <cell r="E19">
            <v>1</v>
          </cell>
          <cell r="F19">
            <v>4</v>
          </cell>
          <cell r="G19">
            <v>3</v>
          </cell>
          <cell r="H19">
            <v>3</v>
          </cell>
          <cell r="I19">
            <v>1</v>
          </cell>
          <cell r="J19">
            <v>1</v>
          </cell>
          <cell r="K19">
            <v>4</v>
          </cell>
          <cell r="L19">
            <v>2</v>
          </cell>
          <cell r="M19">
            <v>3</v>
          </cell>
          <cell r="N19">
            <v>2</v>
          </cell>
          <cell r="O19">
            <v>3</v>
          </cell>
          <cell r="P19">
            <v>1</v>
          </cell>
          <cell r="Q19">
            <v>2</v>
          </cell>
          <cell r="R19">
            <v>3</v>
          </cell>
          <cell r="S19">
            <v>1</v>
          </cell>
          <cell r="T19">
            <v>1</v>
          </cell>
          <cell r="U19">
            <v>3</v>
          </cell>
          <cell r="V19">
            <v>3</v>
          </cell>
          <cell r="W19">
            <v>1</v>
          </cell>
          <cell r="X19">
            <v>1</v>
          </cell>
          <cell r="Y19">
            <v>2</v>
          </cell>
          <cell r="Z19">
            <v>2</v>
          </cell>
          <cell r="AA19">
            <v>1</v>
          </cell>
          <cell r="AB19">
            <v>1</v>
          </cell>
        </row>
        <row r="20">
          <cell r="D20">
            <v>2</v>
          </cell>
          <cell r="E20">
            <v>1</v>
          </cell>
          <cell r="F20">
            <v>5</v>
          </cell>
          <cell r="G20">
            <v>4</v>
          </cell>
          <cell r="H20">
            <v>3</v>
          </cell>
          <cell r="I20">
            <v>1</v>
          </cell>
          <cell r="J20">
            <v>1</v>
          </cell>
          <cell r="K20">
            <v>3</v>
          </cell>
          <cell r="L20">
            <v>5</v>
          </cell>
          <cell r="M20">
            <v>4</v>
          </cell>
          <cell r="N20">
            <v>2</v>
          </cell>
          <cell r="O20">
            <v>1</v>
          </cell>
          <cell r="P20">
            <v>1</v>
          </cell>
          <cell r="Q20">
            <v>4</v>
          </cell>
          <cell r="R20">
            <v>3</v>
          </cell>
          <cell r="S20">
            <v>1</v>
          </cell>
          <cell r="T20">
            <v>1</v>
          </cell>
          <cell r="U20">
            <v>4</v>
          </cell>
          <cell r="V20">
            <v>1</v>
          </cell>
          <cell r="W20">
            <v>2</v>
          </cell>
          <cell r="X20">
            <v>4</v>
          </cell>
          <cell r="Y20">
            <v>3</v>
          </cell>
          <cell r="Z20">
            <v>1</v>
          </cell>
          <cell r="AA20">
            <v>1</v>
          </cell>
          <cell r="AB20">
            <v>1</v>
          </cell>
        </row>
        <row r="21">
          <cell r="D21">
            <v>1</v>
          </cell>
          <cell r="E21">
            <v>1</v>
          </cell>
          <cell r="F21">
            <v>3</v>
          </cell>
          <cell r="G21">
            <v>3</v>
          </cell>
          <cell r="H21">
            <v>4</v>
          </cell>
          <cell r="I21">
            <v>1</v>
          </cell>
          <cell r="J21">
            <v>1</v>
          </cell>
          <cell r="K21">
            <v>3</v>
          </cell>
          <cell r="L21">
            <v>2</v>
          </cell>
          <cell r="M21">
            <v>3</v>
          </cell>
          <cell r="N21">
            <v>1</v>
          </cell>
          <cell r="O21">
            <v>1</v>
          </cell>
          <cell r="P21">
            <v>1</v>
          </cell>
          <cell r="Q21">
            <v>3</v>
          </cell>
          <cell r="R21">
            <v>3</v>
          </cell>
          <cell r="S21">
            <v>1</v>
          </cell>
          <cell r="T21">
            <v>1</v>
          </cell>
          <cell r="U21">
            <v>3</v>
          </cell>
          <cell r="V21">
            <v>2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</row>
        <row r="22">
          <cell r="D22">
            <v>1</v>
          </cell>
          <cell r="E22">
            <v>1</v>
          </cell>
          <cell r="F22">
            <v>3</v>
          </cell>
          <cell r="G22">
            <v>5</v>
          </cell>
          <cell r="H22">
            <v>3</v>
          </cell>
          <cell r="I22">
            <v>1</v>
          </cell>
          <cell r="J22">
            <v>1</v>
          </cell>
          <cell r="K22">
            <v>3</v>
          </cell>
          <cell r="L22">
            <v>1</v>
          </cell>
          <cell r="M22">
            <v>5</v>
          </cell>
          <cell r="N22">
            <v>1</v>
          </cell>
          <cell r="O22">
            <v>3</v>
          </cell>
          <cell r="P22">
            <v>1</v>
          </cell>
          <cell r="Q22">
            <v>3</v>
          </cell>
          <cell r="R22">
            <v>4</v>
          </cell>
          <cell r="S22">
            <v>1</v>
          </cell>
          <cell r="T22">
            <v>1</v>
          </cell>
          <cell r="U22">
            <v>5</v>
          </cell>
          <cell r="V22">
            <v>1</v>
          </cell>
          <cell r="W22">
            <v>1</v>
          </cell>
          <cell r="X22">
            <v>1</v>
          </cell>
          <cell r="Y22">
            <v>3</v>
          </cell>
          <cell r="Z22">
            <v>1</v>
          </cell>
          <cell r="AA22">
            <v>1</v>
          </cell>
          <cell r="AB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3</v>
          </cell>
          <cell r="H23">
            <v>1</v>
          </cell>
          <cell r="I23">
            <v>1</v>
          </cell>
          <cell r="J23">
            <v>1</v>
          </cell>
          <cell r="K23">
            <v>2</v>
          </cell>
          <cell r="L23">
            <v>1</v>
          </cell>
          <cell r="M23">
            <v>3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3</v>
          </cell>
          <cell r="S23">
            <v>1</v>
          </cell>
          <cell r="T23">
            <v>1</v>
          </cell>
          <cell r="U23">
            <v>3</v>
          </cell>
          <cell r="V23">
            <v>1</v>
          </cell>
          <cell r="W23">
            <v>1</v>
          </cell>
          <cell r="X23">
            <v>3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M25" workbookViewId="0">
      <selection activeCell="K26" sqref="K26"/>
    </sheetView>
  </sheetViews>
  <sheetFormatPr defaultRowHeight="15" x14ac:dyDescent="0.25"/>
  <cols>
    <col min="1" max="1" width="21" customWidth="1"/>
    <col min="2" max="2" width="14.85546875" customWidth="1"/>
    <col min="3" max="3" width="11.140625" customWidth="1"/>
    <col min="4" max="4" width="12.28515625" customWidth="1"/>
    <col min="5" max="5" width="34.85546875" customWidth="1"/>
    <col min="6" max="6" width="36.42578125" customWidth="1"/>
    <col min="7" max="7" width="41.85546875" customWidth="1"/>
    <col min="8" max="8" width="43.42578125" customWidth="1"/>
    <col min="9" max="9" width="45.5703125" customWidth="1"/>
    <col min="10" max="10" width="46.42578125" customWidth="1"/>
    <col min="11" max="11" width="43.7109375" customWidth="1"/>
    <col min="12" max="12" width="45.42578125" customWidth="1"/>
    <col min="13" max="13" width="42" customWidth="1"/>
    <col min="14" max="14" width="43.28515625" customWidth="1"/>
    <col min="15" max="15" width="16.5703125" customWidth="1"/>
    <col min="16" max="16" width="46.7109375" customWidth="1"/>
    <col min="17" max="17" width="50.85546875" customWidth="1"/>
    <col min="18" max="18" width="47.5703125" customWidth="1"/>
    <col min="19" max="19" width="49.85546875" customWidth="1"/>
  </cols>
  <sheetData>
    <row r="1" spans="1:19" ht="18.75" x14ac:dyDescent="0.3">
      <c r="A1" s="1" t="s">
        <v>0</v>
      </c>
      <c r="B1" s="1" t="s">
        <v>1</v>
      </c>
      <c r="C1" s="2" t="s">
        <v>2</v>
      </c>
      <c r="D1" s="1"/>
      <c r="E1" s="19" t="s">
        <v>63</v>
      </c>
      <c r="F1" s="19" t="s">
        <v>64</v>
      </c>
      <c r="G1" s="19" t="s">
        <v>65</v>
      </c>
      <c r="H1" s="19" t="s">
        <v>66</v>
      </c>
      <c r="I1" s="19" t="s">
        <v>67</v>
      </c>
      <c r="J1" s="19" t="s">
        <v>68</v>
      </c>
      <c r="K1" s="19" t="s">
        <v>69</v>
      </c>
      <c r="L1" s="19" t="s">
        <v>70</v>
      </c>
      <c r="M1" s="19" t="s">
        <v>71</v>
      </c>
      <c r="N1" s="19" t="s">
        <v>72</v>
      </c>
      <c r="O1" s="3"/>
      <c r="P1" s="1" t="s">
        <v>31</v>
      </c>
      <c r="Q1" s="1" t="s">
        <v>33</v>
      </c>
      <c r="R1" s="1" t="s">
        <v>32</v>
      </c>
      <c r="S1" s="1" t="s">
        <v>34</v>
      </c>
    </row>
    <row r="2" spans="1:19" x14ac:dyDescent="0.25">
      <c r="A2" t="s">
        <v>3</v>
      </c>
      <c r="B2" s="4" t="s">
        <v>4</v>
      </c>
      <c r="C2" s="5" t="s">
        <v>5</v>
      </c>
      <c r="D2" s="6"/>
      <c r="E2" s="7">
        <f>([1]Sheet1!H2+[1]Sheet1!L2+[1]Sheet1!O2+[1]Sheet1!V2)/4</f>
        <v>1.5</v>
      </c>
      <c r="F2" s="7">
        <v>1.25</v>
      </c>
      <c r="G2" s="7">
        <f>([1]Sheet1!D2+[1]Sheet1!I2+[1]Sheet1!N2+[1]Sheet1!S2+[1]Sheet1!Z2+[1]Sheet1!AA2)/6</f>
        <v>1</v>
      </c>
      <c r="H2" s="7">
        <v>1.67</v>
      </c>
      <c r="I2" s="7">
        <f>([1]Sheet1!E2+[1]Sheet1!J2+[1]Sheet1!P2+[1]Sheet1!T2+[1]Sheet1!W2+[1]Sheet1!X2+[1]Sheet1!AB2)/7</f>
        <v>2.5714285714285716</v>
      </c>
      <c r="J2" s="7">
        <v>2</v>
      </c>
      <c r="K2" s="7">
        <f>([1]Sheet1!F2+[1]Sheet1!K2+[1]Sheet1!Q2+[1]Sheet1!Y2)/4</f>
        <v>5</v>
      </c>
      <c r="L2" s="7">
        <v>5</v>
      </c>
      <c r="M2" s="7">
        <f>([1]Sheet1!G2+[1]Sheet1!M2+[1]Sheet1!R2+[1]Sheet1!U2)/4</f>
        <v>5</v>
      </c>
      <c r="N2" s="7">
        <v>5</v>
      </c>
      <c r="O2" s="8"/>
      <c r="P2" s="7">
        <f t="shared" ref="P2:P23" si="0">(G2+I2)/2</f>
        <v>1.7857142857142858</v>
      </c>
      <c r="Q2" s="7">
        <v>1.83</v>
      </c>
      <c r="R2" s="7">
        <f t="shared" ref="R2:R23" si="1">(K2+M2)/2</f>
        <v>5</v>
      </c>
      <c r="S2" s="7">
        <v>5</v>
      </c>
    </row>
    <row r="3" spans="1:19" x14ac:dyDescent="0.25">
      <c r="A3" t="s">
        <v>6</v>
      </c>
      <c r="B3" s="4" t="s">
        <v>4</v>
      </c>
      <c r="C3" s="5" t="s">
        <v>5</v>
      </c>
      <c r="D3" s="6"/>
      <c r="E3" s="7">
        <f>([1]Sheet1!H3+[1]Sheet1!L3+[1]Sheet1!O3+[1]Sheet1!V3)/4</f>
        <v>1.25</v>
      </c>
      <c r="F3" s="7">
        <v>1.5</v>
      </c>
      <c r="G3" s="7">
        <f>([1]Sheet1!D3+[1]Sheet1!I3+[1]Sheet1!N3+[1]Sheet1!S3+[1]Sheet1!Z3+[1]Sheet1!AA3)/6</f>
        <v>1</v>
      </c>
      <c r="H3" s="7">
        <v>1.17</v>
      </c>
      <c r="I3" s="7">
        <f>([1]Sheet1!E3+[1]Sheet1!J3+[1]Sheet1!P3+[1]Sheet1!T3+[1]Sheet1!W3+[1]Sheet1!X3+[1]Sheet1!AB3)/7</f>
        <v>1.8571428571428572</v>
      </c>
      <c r="J3" s="7">
        <v>1.71</v>
      </c>
      <c r="K3" s="7">
        <f>([1]Sheet1!F3+[1]Sheet1!K3+[1]Sheet1!Q3+[1]Sheet1!Y3)/4</f>
        <v>3</v>
      </c>
      <c r="L3" s="7">
        <v>3.5</v>
      </c>
      <c r="M3" s="7">
        <f>([1]Sheet1!G3+[1]Sheet1!M3+[1]Sheet1!R3+[1]Sheet1!U3)/4</f>
        <v>3.25</v>
      </c>
      <c r="N3" s="7">
        <v>3</v>
      </c>
      <c r="O3" s="8"/>
      <c r="P3" s="7">
        <f t="shared" si="0"/>
        <v>1.4285714285714286</v>
      </c>
      <c r="Q3" s="7">
        <v>1.44</v>
      </c>
      <c r="R3" s="7">
        <f t="shared" si="1"/>
        <v>3.125</v>
      </c>
      <c r="S3" s="7">
        <v>3.25</v>
      </c>
    </row>
    <row r="4" spans="1:19" x14ac:dyDescent="0.25">
      <c r="A4" t="s">
        <v>7</v>
      </c>
      <c r="B4" s="4" t="s">
        <v>4</v>
      </c>
      <c r="C4" s="5" t="s">
        <v>5</v>
      </c>
      <c r="D4" s="6"/>
      <c r="E4" s="7">
        <f>([1]Sheet1!H4+[1]Sheet1!L4+[1]Sheet1!O4+[1]Sheet1!V4)/4</f>
        <v>1.75</v>
      </c>
      <c r="F4" s="7">
        <v>2.25</v>
      </c>
      <c r="G4" s="7">
        <f>([1]Sheet1!D4+[1]Sheet1!I4+[1]Sheet1!N4+[1]Sheet1!S4+[1]Sheet1!Z4+[1]Sheet1!AA4)/6</f>
        <v>2.3333333333333335</v>
      </c>
      <c r="H4" s="7">
        <v>2.83</v>
      </c>
      <c r="I4" s="7">
        <f>([1]Sheet1!E4+[1]Sheet1!J4+[1]Sheet1!P4+[1]Sheet1!T4+[1]Sheet1!W4+[1]Sheet1!X4+[1]Sheet1!AB4)/7</f>
        <v>3</v>
      </c>
      <c r="J4" s="7">
        <v>2.86</v>
      </c>
      <c r="K4" s="7">
        <f>([1]Sheet1!F4+[1]Sheet1!K4+[1]Sheet1!Q4+[1]Sheet1!Y4)/4</f>
        <v>4.75</v>
      </c>
      <c r="L4" s="7">
        <v>4.25</v>
      </c>
      <c r="M4" s="7">
        <f>([1]Sheet1!G4+[1]Sheet1!M4+[1]Sheet1!R4+[1]Sheet1!U4)/4</f>
        <v>4.25</v>
      </c>
      <c r="N4" s="7">
        <v>4.5</v>
      </c>
      <c r="O4" s="8"/>
      <c r="P4" s="7">
        <f t="shared" si="0"/>
        <v>2.666666666666667</v>
      </c>
      <c r="Q4" s="7">
        <v>2.85</v>
      </c>
      <c r="R4" s="7">
        <f t="shared" si="1"/>
        <v>4.5</v>
      </c>
      <c r="S4" s="7">
        <v>4.38</v>
      </c>
    </row>
    <row r="5" spans="1:19" ht="15.75" x14ac:dyDescent="0.25">
      <c r="A5" s="9" t="s">
        <v>8</v>
      </c>
      <c r="B5" s="9" t="s">
        <v>9</v>
      </c>
      <c r="C5" s="10" t="s">
        <v>5</v>
      </c>
      <c r="D5" s="11"/>
      <c r="E5" s="12">
        <f>([1]Sheet1!H5+[1]Sheet1!L5+[1]Sheet1!O5+[1]Sheet1!V5)/4</f>
        <v>1</v>
      </c>
      <c r="F5" s="12">
        <v>1</v>
      </c>
      <c r="G5" s="12">
        <f>([1]Sheet1!D5+[1]Sheet1!I5+[1]Sheet1!N5+[1]Sheet1!S5+[1]Sheet1!Z5+[1]Sheet1!AA5)/6</f>
        <v>1</v>
      </c>
      <c r="H5" s="12">
        <v>1</v>
      </c>
      <c r="I5" s="12">
        <f>([1]Sheet1!E5+[1]Sheet1!J5+[1]Sheet1!P5+[1]Sheet1!T5+[1]Sheet1!W5+[1]Sheet1!X5+[1]Sheet1!AB5)/7</f>
        <v>1</v>
      </c>
      <c r="J5" s="12">
        <v>1</v>
      </c>
      <c r="K5" s="12">
        <f>([1]Sheet1!F5+[1]Sheet1!K5+[1]Sheet1!Q5+[1]Sheet1!Y5)/4</f>
        <v>4.25</v>
      </c>
      <c r="L5" s="12">
        <v>4.25</v>
      </c>
      <c r="M5" s="12">
        <f>([1]Sheet1!G5+[1]Sheet1!M5+[1]Sheet1!R5+[1]Sheet1!U5)/4</f>
        <v>4.25</v>
      </c>
      <c r="N5" s="12">
        <v>4</v>
      </c>
      <c r="O5" s="13"/>
      <c r="P5" s="12">
        <f t="shared" si="0"/>
        <v>1</v>
      </c>
      <c r="Q5" s="12">
        <v>1</v>
      </c>
      <c r="R5" s="12">
        <f t="shared" si="1"/>
        <v>4.25</v>
      </c>
      <c r="S5" s="12">
        <v>4.13</v>
      </c>
    </row>
    <row r="6" spans="1:19" ht="15.75" x14ac:dyDescent="0.25">
      <c r="A6" s="9" t="s">
        <v>10</v>
      </c>
      <c r="B6" s="9" t="s">
        <v>9</v>
      </c>
      <c r="C6" s="10" t="s">
        <v>5</v>
      </c>
      <c r="D6" s="11"/>
      <c r="E6" s="12">
        <f>([1]Sheet1!H6+[1]Sheet1!L6+[1]Sheet1!O6+[1]Sheet1!V6)/4</f>
        <v>1.5</v>
      </c>
      <c r="F6" s="12">
        <v>2</v>
      </c>
      <c r="G6" s="12">
        <f>([1]Sheet1!D6+[1]Sheet1!I6+[1]Sheet1!N6+[1]Sheet1!S6+[1]Sheet1!Z6+[1]Sheet1!AA6)/6</f>
        <v>2</v>
      </c>
      <c r="H6" s="12">
        <v>1.67</v>
      </c>
      <c r="I6" s="12">
        <f>([1]Sheet1!E6+[1]Sheet1!J6+[1]Sheet1!P6+[1]Sheet1!T6+[1]Sheet1!W6+[1]Sheet1!X6+[1]Sheet1!AB6)/7</f>
        <v>1.7142857142857142</v>
      </c>
      <c r="J6" s="12">
        <v>1.71</v>
      </c>
      <c r="K6" s="12">
        <f>([1]Sheet1!F6+[1]Sheet1!K6+[1]Sheet1!Q6+[1]Sheet1!Y6)/4</f>
        <v>4</v>
      </c>
      <c r="L6" s="12">
        <v>2.5</v>
      </c>
      <c r="M6" s="12">
        <f>([1]Sheet1!G6+[1]Sheet1!M6+[1]Sheet1!R6+[1]Sheet1!U6)/4</f>
        <v>4.25</v>
      </c>
      <c r="N6" s="12">
        <v>4</v>
      </c>
      <c r="O6" s="13"/>
      <c r="P6" s="12">
        <f t="shared" si="0"/>
        <v>1.8571428571428572</v>
      </c>
      <c r="Q6" s="12">
        <v>1.69</v>
      </c>
      <c r="R6" s="12">
        <f t="shared" si="1"/>
        <v>4.125</v>
      </c>
      <c r="S6" s="12">
        <v>3.25</v>
      </c>
    </row>
    <row r="7" spans="1:19" ht="15.75" x14ac:dyDescent="0.25">
      <c r="A7" s="9" t="s">
        <v>11</v>
      </c>
      <c r="B7" s="9" t="s">
        <v>9</v>
      </c>
      <c r="C7" s="10" t="s">
        <v>5</v>
      </c>
      <c r="D7" s="11"/>
      <c r="E7" s="12">
        <f>([1]Sheet1!H7+[1]Sheet1!L7+[1]Sheet1!O7+[1]Sheet1!V7)/4</f>
        <v>3.25</v>
      </c>
      <c r="F7" s="12">
        <v>3</v>
      </c>
      <c r="G7" s="12">
        <f>([1]Sheet1!D7+[1]Sheet1!I7+[1]Sheet1!N7+[1]Sheet1!S7+[1]Sheet1!Z7+[1]Sheet1!AA7)/6</f>
        <v>2.6666666666666665</v>
      </c>
      <c r="H7" s="12">
        <v>1.83</v>
      </c>
      <c r="I7" s="12">
        <f>([1]Sheet1!E7+[1]Sheet1!J7+[1]Sheet1!P7+[1]Sheet1!T7+[1]Sheet1!W7+[1]Sheet1!X7+[1]Sheet1!AB7)/7</f>
        <v>2.7142857142857144</v>
      </c>
      <c r="J7" s="12">
        <v>2.57</v>
      </c>
      <c r="K7" s="12">
        <f>([1]Sheet1!F7+[1]Sheet1!K7+[1]Sheet1!Q7+[1]Sheet1!Y7)/4</f>
        <v>3.5</v>
      </c>
      <c r="L7" s="12">
        <v>4</v>
      </c>
      <c r="M7" s="12">
        <f>([1]Sheet1!G7+[1]Sheet1!M7+[1]Sheet1!R7+[1]Sheet1!U7)/4</f>
        <v>3.25</v>
      </c>
      <c r="N7" s="12">
        <v>3.5</v>
      </c>
      <c r="O7" s="13"/>
      <c r="P7" s="12">
        <f t="shared" si="0"/>
        <v>2.6904761904761907</v>
      </c>
      <c r="Q7" s="12">
        <v>2.2000000000000002</v>
      </c>
      <c r="R7" s="12">
        <f t="shared" si="1"/>
        <v>3.375</v>
      </c>
      <c r="S7" s="12">
        <v>3.75</v>
      </c>
    </row>
    <row r="8" spans="1:19" ht="15.75" x14ac:dyDescent="0.25">
      <c r="A8" s="9" t="s">
        <v>12</v>
      </c>
      <c r="B8" s="9" t="s">
        <v>9</v>
      </c>
      <c r="C8" s="10" t="s">
        <v>5</v>
      </c>
      <c r="D8" s="11"/>
      <c r="E8" s="12">
        <f>([1]Sheet1!H8+[1]Sheet1!L8+[1]Sheet1!O8+[1]Sheet1!V8)/4</f>
        <v>1.25</v>
      </c>
      <c r="F8" s="12">
        <v>2</v>
      </c>
      <c r="G8" s="12">
        <f>([1]Sheet1!D8+[1]Sheet1!I8+[1]Sheet1!N8+[1]Sheet1!S8+[1]Sheet1!Z8+[1]Sheet1!AA8)/6</f>
        <v>1.1666666666666667</v>
      </c>
      <c r="H8" s="12">
        <v>1.83</v>
      </c>
      <c r="I8" s="12">
        <f>([1]Sheet1!E8+[1]Sheet1!J8+[1]Sheet1!P8+[1]Sheet1!T8+[1]Sheet1!W8+[1]Sheet1!X8+[1]Sheet1!AB8)/7</f>
        <v>1.5714285714285714</v>
      </c>
      <c r="J8" s="12">
        <v>2.14</v>
      </c>
      <c r="K8" s="12">
        <f>([1]Sheet1!F8+[1]Sheet1!K8+[1]Sheet1!Q8+[1]Sheet1!Y8)/4</f>
        <v>2.75</v>
      </c>
      <c r="L8" s="12">
        <v>2.75</v>
      </c>
      <c r="M8" s="12">
        <f>([1]Sheet1!G8+[1]Sheet1!M8+[1]Sheet1!R8+[1]Sheet1!U8)/4</f>
        <v>3.5</v>
      </c>
      <c r="N8" s="12">
        <v>3.25</v>
      </c>
      <c r="O8" s="13"/>
      <c r="P8" s="12">
        <f t="shared" si="0"/>
        <v>1.3690476190476191</v>
      </c>
      <c r="Q8" s="12">
        <v>1.99</v>
      </c>
      <c r="R8" s="12">
        <f t="shared" si="1"/>
        <v>3.125</v>
      </c>
      <c r="S8" s="12">
        <v>3</v>
      </c>
    </row>
    <row r="9" spans="1:19" x14ac:dyDescent="0.25">
      <c r="A9" t="s">
        <v>13</v>
      </c>
      <c r="B9" s="4" t="s">
        <v>4</v>
      </c>
      <c r="C9" s="5" t="s">
        <v>5</v>
      </c>
      <c r="D9" s="6"/>
      <c r="E9" s="7">
        <f>([1]Sheet1!H9+[1]Sheet1!L9+[1]Sheet1!O9+[1]Sheet1!V9)/4</f>
        <v>1</v>
      </c>
      <c r="F9" s="7">
        <v>1</v>
      </c>
      <c r="G9" s="7">
        <f>([1]Sheet1!D9+[1]Sheet1!I9+[1]Sheet1!N9+[1]Sheet1!S9+[1]Sheet1!Z9+[1]Sheet1!AA9)/6</f>
        <v>1</v>
      </c>
      <c r="H9" s="7">
        <v>1</v>
      </c>
      <c r="I9" s="7">
        <f>([1]Sheet1!E9+[1]Sheet1!J9+[1]Sheet1!P9+[1]Sheet1!T9+[1]Sheet1!W9+[1]Sheet1!X9+[1]Sheet1!AB9)/7</f>
        <v>1.2857142857142858</v>
      </c>
      <c r="J9" s="7">
        <v>1</v>
      </c>
      <c r="K9" s="7">
        <f>([1]Sheet1!F9+[1]Sheet1!K9+[1]Sheet1!Q9+[1]Sheet1!Y9)/4</f>
        <v>3.25</v>
      </c>
      <c r="L9" s="7">
        <v>3</v>
      </c>
      <c r="M9" s="7">
        <f>([1]Sheet1!G9+[1]Sheet1!M9+[1]Sheet1!R9+[1]Sheet1!U9)/4</f>
        <v>4</v>
      </c>
      <c r="N9" s="7">
        <v>3.25</v>
      </c>
      <c r="O9" s="8"/>
      <c r="P9" s="7">
        <f t="shared" si="0"/>
        <v>1.1428571428571428</v>
      </c>
      <c r="Q9" s="7">
        <v>1</v>
      </c>
      <c r="R9" s="7">
        <f t="shared" si="1"/>
        <v>3.625</v>
      </c>
      <c r="S9" s="7">
        <v>3.13</v>
      </c>
    </row>
    <row r="10" spans="1:19" ht="15.75" x14ac:dyDescent="0.25">
      <c r="A10" s="9" t="s">
        <v>14</v>
      </c>
      <c r="B10" s="9" t="s">
        <v>9</v>
      </c>
      <c r="C10" s="10" t="s">
        <v>5</v>
      </c>
      <c r="D10" s="11"/>
      <c r="E10" s="12">
        <f>([1]Sheet1!H10+[1]Sheet1!L10+[1]Sheet1!O10+[1]Sheet1!V10)/4</f>
        <v>1.75</v>
      </c>
      <c r="F10" s="12">
        <v>1</v>
      </c>
      <c r="G10" s="12">
        <f>([1]Sheet1!D10+[1]Sheet1!I10+[1]Sheet1!N10+[1]Sheet1!S10+[1]Sheet1!Z10+[1]Sheet1!AA10)/6</f>
        <v>1</v>
      </c>
      <c r="H10" s="12">
        <v>1</v>
      </c>
      <c r="I10" s="12">
        <f>([1]Sheet1!E10+[1]Sheet1!J10+[1]Sheet1!P10+[1]Sheet1!T10+[1]Sheet1!W10+[1]Sheet1!X10+[1]Sheet1!AB10)/7</f>
        <v>1.4285714285714286</v>
      </c>
      <c r="J10" s="12">
        <v>1</v>
      </c>
      <c r="K10" s="12">
        <f>([1]Sheet1!F10+[1]Sheet1!K10+[1]Sheet1!Q10+[1]Sheet1!Y10)/4</f>
        <v>4.5</v>
      </c>
      <c r="L10" s="12">
        <v>3.25</v>
      </c>
      <c r="M10" s="12">
        <f>([1]Sheet1!G10+[1]Sheet1!M10+[1]Sheet1!R10+[1]Sheet1!U10)/4</f>
        <v>4.25</v>
      </c>
      <c r="N10" s="12">
        <v>3.25</v>
      </c>
      <c r="O10" s="13"/>
      <c r="P10" s="12">
        <f t="shared" si="0"/>
        <v>1.2142857142857144</v>
      </c>
      <c r="Q10" s="12">
        <v>1</v>
      </c>
      <c r="R10" s="12">
        <f t="shared" si="1"/>
        <v>4.375</v>
      </c>
      <c r="S10" s="12">
        <v>3.25</v>
      </c>
    </row>
    <row r="11" spans="1:19" x14ac:dyDescent="0.25">
      <c r="A11" t="s">
        <v>15</v>
      </c>
      <c r="B11" t="s">
        <v>4</v>
      </c>
      <c r="C11" s="5" t="s">
        <v>5</v>
      </c>
      <c r="D11" s="6"/>
      <c r="E11" s="7">
        <f>([1]Sheet1!H11+[1]Sheet1!L11+[1]Sheet1!O11+[1]Sheet1!V11)/4</f>
        <v>1.25</v>
      </c>
      <c r="F11" s="7">
        <v>1</v>
      </c>
      <c r="G11" s="7">
        <f>([1]Sheet1!D11+[1]Sheet1!I11+[1]Sheet1!N11+[1]Sheet1!S11+[1]Sheet1!Z11+[1]Sheet1!AA11)/6</f>
        <v>1</v>
      </c>
      <c r="H11" s="7">
        <v>1</v>
      </c>
      <c r="I11" s="7">
        <f>([1]Sheet1!E11+[1]Sheet1!J11+[1]Sheet1!P11+[1]Sheet1!T11+[1]Sheet1!W11+[1]Sheet1!X11+[1]Sheet1!AB11)/7</f>
        <v>1.4285714285714286</v>
      </c>
      <c r="J11" s="7">
        <v>1.57</v>
      </c>
      <c r="K11" s="7">
        <f>([1]Sheet1!F11+[1]Sheet1!K11+[1]Sheet1!Q11+[1]Sheet1!Y11)/4</f>
        <v>4</v>
      </c>
      <c r="L11" s="7">
        <v>4.5</v>
      </c>
      <c r="M11" s="7">
        <f>([1]Sheet1!G11+[1]Sheet1!M11+[1]Sheet1!R11+[1]Sheet1!U11)/4</f>
        <v>5</v>
      </c>
      <c r="N11" s="7">
        <v>5</v>
      </c>
      <c r="O11" s="8"/>
      <c r="P11" s="7">
        <f t="shared" si="0"/>
        <v>1.2142857142857144</v>
      </c>
      <c r="Q11" s="7">
        <v>1.29</v>
      </c>
      <c r="R11" s="7">
        <f t="shared" si="1"/>
        <v>4.5</v>
      </c>
      <c r="S11" s="7">
        <v>4.75</v>
      </c>
    </row>
    <row r="12" spans="1:19" x14ac:dyDescent="0.25">
      <c r="A12" t="s">
        <v>16</v>
      </c>
      <c r="B12" t="s">
        <v>4</v>
      </c>
      <c r="C12" s="5" t="s">
        <v>5</v>
      </c>
      <c r="D12" s="6"/>
      <c r="E12" s="7">
        <f>([1]Sheet1!H12+[1]Sheet1!L12+[1]Sheet1!O12+[1]Sheet1!V12)/4</f>
        <v>1.5</v>
      </c>
      <c r="F12" s="7">
        <v>3</v>
      </c>
      <c r="G12" s="7">
        <f>([1]Sheet1!D12+[1]Sheet1!I12+[1]Sheet1!N12+[1]Sheet1!S12+[1]Sheet1!Z12+[1]Sheet1!AA12)/6</f>
        <v>1.3333333333333333</v>
      </c>
      <c r="H12" s="7">
        <v>2.83</v>
      </c>
      <c r="I12" s="7">
        <f>([1]Sheet1!E12+[1]Sheet1!J12+[1]Sheet1!P12+[1]Sheet1!T12+[1]Sheet1!W12+[1]Sheet1!X12+[1]Sheet1!AB12)/7</f>
        <v>1.1428571428571428</v>
      </c>
      <c r="J12" s="7">
        <v>2.71</v>
      </c>
      <c r="K12" s="7">
        <f>([1]Sheet1!F12+[1]Sheet1!K12+[1]Sheet1!Q12+[1]Sheet1!Y12)/4</f>
        <v>2</v>
      </c>
      <c r="L12" s="7">
        <v>3</v>
      </c>
      <c r="M12" s="7">
        <f>([1]Sheet1!G12+[1]Sheet1!M12+[1]Sheet1!R12+[1]Sheet1!U12)/4</f>
        <v>3.5</v>
      </c>
      <c r="N12" s="7">
        <v>3</v>
      </c>
      <c r="O12" s="8"/>
      <c r="P12" s="7">
        <f t="shared" si="0"/>
        <v>1.2380952380952381</v>
      </c>
      <c r="Q12" s="7">
        <v>2.77</v>
      </c>
      <c r="R12" s="7">
        <f t="shared" si="1"/>
        <v>2.75</v>
      </c>
      <c r="S12" s="7">
        <v>3</v>
      </c>
    </row>
    <row r="13" spans="1:19" x14ac:dyDescent="0.25">
      <c r="A13" t="s">
        <v>17</v>
      </c>
      <c r="B13" t="s">
        <v>4</v>
      </c>
      <c r="C13" s="5" t="s">
        <v>5</v>
      </c>
      <c r="D13" s="6"/>
      <c r="E13" s="7">
        <f>([1]Sheet1!H13+[1]Sheet1!L13+[1]Sheet1!O13+[1]Sheet1!V13)/4</f>
        <v>1.75</v>
      </c>
      <c r="F13" s="7">
        <v>2.75</v>
      </c>
      <c r="G13" s="7">
        <f>([1]Sheet1!D13+[1]Sheet1!I13+[1]Sheet1!N13+[1]Sheet1!S13+[1]Sheet1!Z13+[1]Sheet1!AA13)/6</f>
        <v>1.5</v>
      </c>
      <c r="H13" s="7">
        <v>3</v>
      </c>
      <c r="I13" s="7">
        <f>([1]Sheet1!E13+[1]Sheet1!J13+[1]Sheet1!P13+[1]Sheet1!T13+[1]Sheet1!W13+[1]Sheet1!X13+[1]Sheet1!AB13)/7</f>
        <v>1.2857142857142858</v>
      </c>
      <c r="J13" s="7">
        <v>2.71</v>
      </c>
      <c r="K13" s="7">
        <f>([1]Sheet1!F13+[1]Sheet1!K13+[1]Sheet1!Q13+[1]Sheet1!Y13)/4</f>
        <v>3</v>
      </c>
      <c r="L13" s="7">
        <v>3.5</v>
      </c>
      <c r="M13" s="7">
        <f>([1]Sheet1!G13+[1]Sheet1!M13+[1]Sheet1!R13+[1]Sheet1!U13)/4</f>
        <v>2.75</v>
      </c>
      <c r="N13" s="7">
        <v>3</v>
      </c>
      <c r="O13" s="8"/>
      <c r="P13" s="7">
        <f t="shared" si="0"/>
        <v>1.3928571428571428</v>
      </c>
      <c r="Q13" s="7">
        <v>2.86</v>
      </c>
      <c r="R13" s="7">
        <f t="shared" si="1"/>
        <v>2.875</v>
      </c>
      <c r="S13" s="7">
        <v>3.25</v>
      </c>
    </row>
    <row r="14" spans="1:19" ht="15.75" x14ac:dyDescent="0.25">
      <c r="A14" s="9" t="s">
        <v>18</v>
      </c>
      <c r="B14" s="9" t="s">
        <v>9</v>
      </c>
      <c r="C14" s="10" t="s">
        <v>5</v>
      </c>
      <c r="D14" s="11"/>
      <c r="E14" s="12">
        <f>([1]Sheet1!H14+[1]Sheet1!L14+[1]Sheet1!O14+[1]Sheet1!V14)/4</f>
        <v>1.25</v>
      </c>
      <c r="F14" s="12">
        <v>4.5</v>
      </c>
      <c r="G14" s="12">
        <f>([1]Sheet1!D14+[1]Sheet1!I14+[1]Sheet1!N14+[1]Sheet1!S14+[1]Sheet1!Z14+[1]Sheet1!AA14)/6</f>
        <v>1.3333333333333333</v>
      </c>
      <c r="H14" s="12">
        <v>3.83</v>
      </c>
      <c r="I14" s="12">
        <f>([1]Sheet1!E14+[1]Sheet1!J14+[1]Sheet1!P14+[1]Sheet1!T14+[1]Sheet1!W14+[1]Sheet1!X14+[1]Sheet1!AB14)/7</f>
        <v>1.5714285714285714</v>
      </c>
      <c r="J14" s="12">
        <v>4.57</v>
      </c>
      <c r="K14" s="12">
        <f>([1]Sheet1!F14+[1]Sheet1!K14+[1]Sheet1!Q14+[1]Sheet1!Y14)/4</f>
        <v>4</v>
      </c>
      <c r="L14" s="12">
        <v>4</v>
      </c>
      <c r="M14" s="12">
        <f>([1]Sheet1!G14+[1]Sheet1!M14+[1]Sheet1!R14+[1]Sheet1!U14)/4</f>
        <v>4.5</v>
      </c>
      <c r="N14" s="12">
        <v>3.75</v>
      </c>
      <c r="O14" s="13"/>
      <c r="P14" s="12">
        <f t="shared" si="0"/>
        <v>1.4523809523809523</v>
      </c>
      <c r="Q14" s="12">
        <v>4.2</v>
      </c>
      <c r="R14" s="12">
        <f t="shared" si="1"/>
        <v>4.25</v>
      </c>
      <c r="S14" s="12">
        <v>3.88</v>
      </c>
    </row>
    <row r="15" spans="1:19" x14ac:dyDescent="0.25">
      <c r="A15" t="s">
        <v>19</v>
      </c>
      <c r="B15" t="s">
        <v>4</v>
      </c>
      <c r="C15" s="5" t="s">
        <v>5</v>
      </c>
      <c r="D15" s="6"/>
      <c r="E15" s="7">
        <f>([1]Sheet1!H15+[1]Sheet1!L15+[1]Sheet1!O15+[1]Sheet1!V15)/4</f>
        <v>1.75</v>
      </c>
      <c r="F15" s="7">
        <v>3</v>
      </c>
      <c r="G15" s="7">
        <f>([1]Sheet1!D15+[1]Sheet1!I15+[1]Sheet1!N15+[1]Sheet1!S15+[1]Sheet1!Z15+[1]Sheet1!AA15)/6</f>
        <v>1</v>
      </c>
      <c r="H15" s="7">
        <v>1</v>
      </c>
      <c r="I15" s="7">
        <f>([1]Sheet1!E15+[1]Sheet1!J15+[1]Sheet1!P15+[1]Sheet1!T15+[1]Sheet1!W15+[1]Sheet1!X15+[1]Sheet1!AB15)/7</f>
        <v>1</v>
      </c>
      <c r="J15" s="7">
        <v>1</v>
      </c>
      <c r="K15" s="7">
        <f>([1]Sheet1!F15+[1]Sheet1!K15+[1]Sheet1!Q15+[1]Sheet1!Y15)/4</f>
        <v>2.25</v>
      </c>
      <c r="L15" s="7">
        <v>2</v>
      </c>
      <c r="M15" s="7">
        <f>([1]Sheet1!G15+[1]Sheet1!M15+[1]Sheet1!R15+[1]Sheet1!U15)/4</f>
        <v>2.5</v>
      </c>
      <c r="N15" s="7">
        <v>2.25</v>
      </c>
      <c r="O15" s="8"/>
      <c r="P15" s="7">
        <f t="shared" si="0"/>
        <v>1</v>
      </c>
      <c r="Q15" s="7">
        <v>1</v>
      </c>
      <c r="R15" s="7">
        <f t="shared" si="1"/>
        <v>2.375</v>
      </c>
      <c r="S15" s="7">
        <v>2.13</v>
      </c>
    </row>
    <row r="16" spans="1:19" x14ac:dyDescent="0.25">
      <c r="A16" t="s">
        <v>20</v>
      </c>
      <c r="B16" t="s">
        <v>4</v>
      </c>
      <c r="C16" s="5" t="s">
        <v>5</v>
      </c>
      <c r="D16" s="6"/>
      <c r="E16" s="7">
        <f>([1]Sheet1!H16+[1]Sheet1!L16+[1]Sheet1!O16+[1]Sheet1!V16)/4</f>
        <v>1</v>
      </c>
      <c r="F16" s="7">
        <v>1.5</v>
      </c>
      <c r="G16" s="7">
        <f>([1]Sheet1!D16+[1]Sheet1!I16+[1]Sheet1!N16+[1]Sheet1!S16+[1]Sheet1!Z16+[1]Sheet1!AA16)/6</f>
        <v>1.1666666666666667</v>
      </c>
      <c r="H16" s="7">
        <v>1</v>
      </c>
      <c r="I16" s="7">
        <f>([1]Sheet1!E16+[1]Sheet1!J16+[1]Sheet1!P16+[1]Sheet1!T16+[1]Sheet1!W16+[1]Sheet1!X16+[1]Sheet1!AB16)/7</f>
        <v>2.2857142857142856</v>
      </c>
      <c r="J16" s="7">
        <v>1.57</v>
      </c>
      <c r="K16" s="7">
        <f>([1]Sheet1!F16+[1]Sheet1!K16+[1]Sheet1!Q16+[1]Sheet1!Y16)/4</f>
        <v>4.5</v>
      </c>
      <c r="L16" s="7">
        <v>4.25</v>
      </c>
      <c r="M16" s="7">
        <f>([1]Sheet1!G16+[1]Sheet1!M16+[1]Sheet1!R16+[1]Sheet1!U16)/4</f>
        <v>5</v>
      </c>
      <c r="N16" s="7">
        <v>4.75</v>
      </c>
      <c r="O16" s="8"/>
      <c r="P16" s="7">
        <f t="shared" si="0"/>
        <v>1.7261904761904763</v>
      </c>
      <c r="Q16" s="7">
        <v>1.29</v>
      </c>
      <c r="R16" s="7">
        <f t="shared" si="1"/>
        <v>4.75</v>
      </c>
      <c r="S16" s="7">
        <v>4.5</v>
      </c>
    </row>
    <row r="17" spans="1:19" x14ac:dyDescent="0.25">
      <c r="A17" t="s">
        <v>21</v>
      </c>
      <c r="B17" t="s">
        <v>4</v>
      </c>
      <c r="C17" s="5" t="s">
        <v>5</v>
      </c>
      <c r="D17" s="6"/>
      <c r="E17" s="7">
        <f>([1]Sheet1!H17+[1]Sheet1!L17+[1]Sheet1!O17+[1]Sheet1!V17)/4</f>
        <v>1</v>
      </c>
      <c r="F17" s="7">
        <v>1</v>
      </c>
      <c r="G17" s="7">
        <f>([1]Sheet1!D17+[1]Sheet1!I17+[1]Sheet1!N17+[1]Sheet1!S17+[1]Sheet1!Z17+[1]Sheet1!AA17)/6</f>
        <v>1.5</v>
      </c>
      <c r="H17" s="7">
        <v>1.5</v>
      </c>
      <c r="I17" s="7">
        <f>([1]Sheet1!E17+[1]Sheet1!J17+[1]Sheet1!P17+[1]Sheet1!T17+[1]Sheet1!W17+[1]Sheet1!X17+[1]Sheet1!AB17)/7</f>
        <v>2.7142857142857144</v>
      </c>
      <c r="J17" s="7">
        <v>2.71</v>
      </c>
      <c r="K17" s="7">
        <f>([1]Sheet1!F17+[1]Sheet1!K17+[1]Sheet1!Q17+[1]Sheet1!Y17)/4</f>
        <v>5</v>
      </c>
      <c r="L17" s="7">
        <v>4.75</v>
      </c>
      <c r="M17" s="7">
        <f>([1]Sheet1!G17+[1]Sheet1!M17+[1]Sheet1!R17+[1]Sheet1!U17)/4</f>
        <v>5</v>
      </c>
      <c r="N17" s="7">
        <v>5</v>
      </c>
      <c r="O17" s="8"/>
      <c r="P17" s="7">
        <f t="shared" si="0"/>
        <v>2.1071428571428572</v>
      </c>
      <c r="Q17" s="7">
        <v>2.11</v>
      </c>
      <c r="R17" s="7">
        <f t="shared" si="1"/>
        <v>5</v>
      </c>
      <c r="S17" s="7">
        <v>4.88</v>
      </c>
    </row>
    <row r="18" spans="1:19" x14ac:dyDescent="0.25">
      <c r="A18" t="s">
        <v>22</v>
      </c>
      <c r="B18" t="s">
        <v>4</v>
      </c>
      <c r="C18" s="5" t="s">
        <v>5</v>
      </c>
      <c r="D18" s="6"/>
      <c r="E18" s="7">
        <f>([1]Sheet1!H18+[1]Sheet1!L18+[1]Sheet1!O18+[1]Sheet1!V18)/4</f>
        <v>1</v>
      </c>
      <c r="F18" s="7">
        <v>1.25</v>
      </c>
      <c r="G18" s="7">
        <f>([1]Sheet1!D18+[1]Sheet1!I18+[1]Sheet1!N18+[1]Sheet1!S18+[1]Sheet1!Z18+[1]Sheet1!AA18)/6</f>
        <v>1</v>
      </c>
      <c r="H18" s="7">
        <v>1</v>
      </c>
      <c r="I18" s="7">
        <f>([1]Sheet1!E18+[1]Sheet1!J18+[1]Sheet1!P18+[1]Sheet1!T18+[1]Sheet1!W18+[1]Sheet1!X18+[1]Sheet1!AB18)/7</f>
        <v>1.2857142857142858</v>
      </c>
      <c r="J18" s="7">
        <v>1.57</v>
      </c>
      <c r="K18" s="7">
        <f>([1]Sheet1!F18+[1]Sheet1!K18+[1]Sheet1!Q18+[1]Sheet1!Y18)/4</f>
        <v>4</v>
      </c>
      <c r="L18" s="7">
        <v>4</v>
      </c>
      <c r="M18" s="7">
        <f>([1]Sheet1!G18+[1]Sheet1!M18+[1]Sheet1!R18+[1]Sheet1!U18)/4</f>
        <v>5</v>
      </c>
      <c r="N18" s="7">
        <v>4.75</v>
      </c>
      <c r="O18" s="8"/>
      <c r="P18" s="7">
        <f t="shared" si="0"/>
        <v>1.1428571428571428</v>
      </c>
      <c r="Q18" s="7">
        <v>1.29</v>
      </c>
      <c r="R18" s="7">
        <f t="shared" si="1"/>
        <v>4.5</v>
      </c>
      <c r="S18" s="7">
        <v>4.38</v>
      </c>
    </row>
    <row r="19" spans="1:19" x14ac:dyDescent="0.25">
      <c r="A19" t="s">
        <v>23</v>
      </c>
      <c r="B19" t="s">
        <v>4</v>
      </c>
      <c r="C19" s="5" t="s">
        <v>5</v>
      </c>
      <c r="D19" s="6"/>
      <c r="E19" s="7">
        <f>([1]Sheet1!H19+[1]Sheet1!L19+[1]Sheet1!O19+[1]Sheet1!V19)/4</f>
        <v>2.75</v>
      </c>
      <c r="F19" s="7">
        <v>2.75</v>
      </c>
      <c r="G19" s="7">
        <f>([1]Sheet1!D19+[1]Sheet1!I19+[1]Sheet1!N19+[1]Sheet1!S19+[1]Sheet1!Z19+[1]Sheet1!AA19)/6</f>
        <v>1.6666666666666667</v>
      </c>
      <c r="H19" s="7">
        <v>1.83</v>
      </c>
      <c r="I19" s="7">
        <f>([1]Sheet1!E19+[1]Sheet1!J19+[1]Sheet1!P19+[1]Sheet1!T19+[1]Sheet1!W19+[1]Sheet1!X19+[1]Sheet1!AB19)/7</f>
        <v>1</v>
      </c>
      <c r="J19" s="7">
        <v>1.43</v>
      </c>
      <c r="K19" s="7">
        <f>([1]Sheet1!F19+[1]Sheet1!K19+[1]Sheet1!Q19+[1]Sheet1!Y19)/4</f>
        <v>3</v>
      </c>
      <c r="L19" s="7">
        <v>3</v>
      </c>
      <c r="M19" s="7">
        <f>([1]Sheet1!G19+[1]Sheet1!M19+[1]Sheet1!R19+[1]Sheet1!U19)/4</f>
        <v>3</v>
      </c>
      <c r="N19" s="7">
        <v>3</v>
      </c>
      <c r="O19" s="8"/>
      <c r="P19" s="7">
        <f t="shared" si="0"/>
        <v>1.3333333333333335</v>
      </c>
      <c r="Q19" s="7">
        <v>1.63</v>
      </c>
      <c r="R19" s="7">
        <f t="shared" si="1"/>
        <v>3</v>
      </c>
      <c r="S19" s="7">
        <v>3</v>
      </c>
    </row>
    <row r="20" spans="1:19" ht="15.75" x14ac:dyDescent="0.25">
      <c r="A20" s="9" t="s">
        <v>24</v>
      </c>
      <c r="B20" s="9" t="s">
        <v>9</v>
      </c>
      <c r="C20" s="10" t="s">
        <v>5</v>
      </c>
      <c r="D20" s="11"/>
      <c r="E20" s="12">
        <f>([1]Sheet1!H20+[1]Sheet1!L20+[1]Sheet1!O20+[1]Sheet1!V20)/4</f>
        <v>2.5</v>
      </c>
      <c r="F20" s="12">
        <v>1.25</v>
      </c>
      <c r="G20" s="12">
        <f>([1]Sheet1!D20+[1]Sheet1!I20+[1]Sheet1!N20+[1]Sheet1!S20+[1]Sheet1!Z20+[1]Sheet1!AA20)/6</f>
        <v>1.3333333333333333</v>
      </c>
      <c r="H20" s="12">
        <v>1</v>
      </c>
      <c r="I20" s="12">
        <f>([1]Sheet1!E20+[1]Sheet1!J20+[1]Sheet1!P20+[1]Sheet1!T20+[1]Sheet1!W20+[1]Sheet1!X20+[1]Sheet1!AB20)/7</f>
        <v>1.5714285714285714</v>
      </c>
      <c r="J20" s="12">
        <v>1.57</v>
      </c>
      <c r="K20" s="12">
        <f>([1]Sheet1!F20+[1]Sheet1!K20+[1]Sheet1!Q20+[1]Sheet1!Y20)/4</f>
        <v>3.75</v>
      </c>
      <c r="L20" s="12">
        <v>3.75</v>
      </c>
      <c r="M20" s="12">
        <f>([1]Sheet1!G20+[1]Sheet1!M20+[1]Sheet1!R20+[1]Sheet1!U20)/4</f>
        <v>3.75</v>
      </c>
      <c r="N20" s="12">
        <v>4</v>
      </c>
      <c r="O20" s="13"/>
      <c r="P20" s="12">
        <f t="shared" si="0"/>
        <v>1.4523809523809523</v>
      </c>
      <c r="Q20" s="12">
        <v>1.29</v>
      </c>
      <c r="R20" s="12">
        <f t="shared" si="1"/>
        <v>3.75</v>
      </c>
      <c r="S20" s="12">
        <v>3.88</v>
      </c>
    </row>
    <row r="21" spans="1:19" x14ac:dyDescent="0.25">
      <c r="A21" t="s">
        <v>25</v>
      </c>
      <c r="B21" t="s">
        <v>4</v>
      </c>
      <c r="C21" s="5" t="s">
        <v>5</v>
      </c>
      <c r="D21" s="6"/>
      <c r="E21" s="7">
        <f>([1]Sheet1!H21+[1]Sheet1!L21+[1]Sheet1!O21+[1]Sheet1!V21)/4</f>
        <v>2.25</v>
      </c>
      <c r="F21" s="7">
        <v>2.5</v>
      </c>
      <c r="G21" s="7">
        <f>([1]Sheet1!D21+[1]Sheet1!I21+[1]Sheet1!N21+[1]Sheet1!S21+[1]Sheet1!Z21+[1]Sheet1!AA21)/6</f>
        <v>1</v>
      </c>
      <c r="H21" s="7">
        <v>1.17</v>
      </c>
      <c r="I21" s="7">
        <f>([1]Sheet1!E21+[1]Sheet1!J21+[1]Sheet1!P21+[1]Sheet1!T21+[1]Sheet1!W21+[1]Sheet1!X21+[1]Sheet1!AB21)/7</f>
        <v>1</v>
      </c>
      <c r="J21" s="7">
        <v>1.57</v>
      </c>
      <c r="K21" s="7">
        <f>([1]Sheet1!F21+[1]Sheet1!K21+[1]Sheet1!Q21+[1]Sheet1!Y21)/4</f>
        <v>2.5</v>
      </c>
      <c r="L21" s="7">
        <v>2.5</v>
      </c>
      <c r="M21" s="7">
        <f>([1]Sheet1!G21+[1]Sheet1!M21+[1]Sheet1!R21+[1]Sheet1!U21)/4</f>
        <v>3</v>
      </c>
      <c r="N21" s="7">
        <v>3</v>
      </c>
      <c r="O21" s="8"/>
      <c r="P21" s="7">
        <f t="shared" si="0"/>
        <v>1</v>
      </c>
      <c r="Q21" s="7">
        <v>1.37</v>
      </c>
      <c r="R21" s="7">
        <f t="shared" si="1"/>
        <v>2.75</v>
      </c>
      <c r="S21" s="7">
        <v>2.75</v>
      </c>
    </row>
    <row r="22" spans="1:19" x14ac:dyDescent="0.25">
      <c r="A22" t="s">
        <v>26</v>
      </c>
      <c r="B22" t="s">
        <v>4</v>
      </c>
      <c r="C22" s="5" t="s">
        <v>5</v>
      </c>
      <c r="D22" s="6"/>
      <c r="E22" s="7">
        <f>([1]Sheet1!H22+[1]Sheet1!L22+[1]Sheet1!O22+[1]Sheet1!V22)/4</f>
        <v>2</v>
      </c>
      <c r="F22" s="7">
        <v>1.5</v>
      </c>
      <c r="G22" s="7">
        <f>([1]Sheet1!D22+[1]Sheet1!I22+[1]Sheet1!N22+[1]Sheet1!S22+[1]Sheet1!Z22+[1]Sheet1!AA22)/6</f>
        <v>1</v>
      </c>
      <c r="H22" s="7">
        <v>1</v>
      </c>
      <c r="I22" s="7">
        <f>([1]Sheet1!E22+[1]Sheet1!J22+[1]Sheet1!P22+[1]Sheet1!T22+[1]Sheet1!W22+[1]Sheet1!X22+[1]Sheet1!AB22)/7</f>
        <v>1</v>
      </c>
      <c r="J22" s="7">
        <v>1</v>
      </c>
      <c r="K22" s="7">
        <f>([1]Sheet1!F22+[1]Sheet1!K22+[1]Sheet1!Q22+[1]Sheet1!Y22)/4</f>
        <v>3</v>
      </c>
      <c r="L22" s="7">
        <v>2.5</v>
      </c>
      <c r="M22" s="7">
        <f>([1]Sheet1!G22+[1]Sheet1!M22+[1]Sheet1!R22+[1]Sheet1!U22)/4</f>
        <v>4.75</v>
      </c>
      <c r="N22" s="7">
        <v>5</v>
      </c>
      <c r="O22" s="8"/>
      <c r="P22" s="7">
        <f t="shared" si="0"/>
        <v>1</v>
      </c>
      <c r="Q22" s="7">
        <v>1</v>
      </c>
      <c r="R22" s="7">
        <f t="shared" si="1"/>
        <v>3.875</v>
      </c>
      <c r="S22" s="7">
        <v>3.75</v>
      </c>
    </row>
    <row r="23" spans="1:19" x14ac:dyDescent="0.25">
      <c r="A23" t="s">
        <v>27</v>
      </c>
      <c r="B23" t="s">
        <v>4</v>
      </c>
      <c r="C23" s="5" t="s">
        <v>5</v>
      </c>
      <c r="D23" s="6"/>
      <c r="E23" s="7">
        <f>([1]Sheet1!H23+[1]Sheet1!L23+[1]Sheet1!O23+[1]Sheet1!V23)/4</f>
        <v>1</v>
      </c>
      <c r="F23" s="7">
        <v>1</v>
      </c>
      <c r="G23" s="7">
        <f>([1]Sheet1!D23+[1]Sheet1!I23+[1]Sheet1!N23+[1]Sheet1!S23+[1]Sheet1!Z23+[1]Sheet1!AA23)/6</f>
        <v>1</v>
      </c>
      <c r="H23" s="7">
        <v>1</v>
      </c>
      <c r="I23" s="7">
        <f>([1]Sheet1!E23+[1]Sheet1!J23+[1]Sheet1!P23+[1]Sheet1!T23+[1]Sheet1!W23+[1]Sheet1!X23+[1]Sheet1!AB23)/7</f>
        <v>1.2857142857142858</v>
      </c>
      <c r="J23" s="7">
        <v>1</v>
      </c>
      <c r="K23" s="7">
        <f>([1]Sheet1!F23+[1]Sheet1!K23+[1]Sheet1!Q23+[1]Sheet1!Y23)/4</f>
        <v>1.25</v>
      </c>
      <c r="L23" s="7">
        <v>2.5</v>
      </c>
      <c r="M23" s="7">
        <f>([1]Sheet1!G23+[1]Sheet1!M23+[1]Sheet1!R23+[1]Sheet1!U23)/4</f>
        <v>3</v>
      </c>
      <c r="N23" s="7">
        <v>3.5</v>
      </c>
      <c r="O23" s="8"/>
      <c r="P23" s="7">
        <f t="shared" si="0"/>
        <v>1.1428571428571428</v>
      </c>
      <c r="Q23" s="7">
        <v>1</v>
      </c>
      <c r="R23" s="7">
        <f t="shared" si="1"/>
        <v>2.125</v>
      </c>
      <c r="S23" s="7">
        <v>3</v>
      </c>
    </row>
    <row r="24" spans="1:19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P24" s="7"/>
      <c r="Q24" s="7"/>
      <c r="R24" s="7"/>
      <c r="S24" s="7"/>
    </row>
    <row r="25" spans="1:19" ht="18.75" x14ac:dyDescent="0.3">
      <c r="E25" s="14" t="s">
        <v>35</v>
      </c>
      <c r="F25" s="14" t="s">
        <v>36</v>
      </c>
      <c r="G25" s="15" t="s">
        <v>39</v>
      </c>
      <c r="H25" s="15" t="s">
        <v>40</v>
      </c>
      <c r="I25" s="15" t="s">
        <v>43</v>
      </c>
      <c r="J25" s="15" t="s">
        <v>45</v>
      </c>
      <c r="K25" s="15" t="s">
        <v>47</v>
      </c>
      <c r="L25" s="16" t="s">
        <v>49</v>
      </c>
      <c r="M25" s="16" t="s">
        <v>51</v>
      </c>
      <c r="N25" s="16" t="s">
        <v>53</v>
      </c>
      <c r="O25" s="17"/>
      <c r="P25" s="15" t="s">
        <v>55</v>
      </c>
      <c r="Q25" s="15" t="s">
        <v>58</v>
      </c>
      <c r="R25" s="15" t="s">
        <v>59</v>
      </c>
      <c r="S25" s="15" t="s">
        <v>60</v>
      </c>
    </row>
    <row r="26" spans="1:19" x14ac:dyDescent="0.25">
      <c r="D26" t="s">
        <v>28</v>
      </c>
      <c r="E26" s="7">
        <f t="shared" ref="E26:N26" si="2">AVERAGE(E2:E23)</f>
        <v>1.6022727272727273</v>
      </c>
      <c r="F26" s="7">
        <f t="shared" si="2"/>
        <v>1.9090909090909092</v>
      </c>
      <c r="G26" s="7">
        <f t="shared" si="2"/>
        <v>1.3181818181818181</v>
      </c>
      <c r="H26" s="7">
        <f t="shared" si="2"/>
        <v>1.5981818181818179</v>
      </c>
      <c r="I26" s="7">
        <f t="shared" si="2"/>
        <v>1.6233766233766231</v>
      </c>
      <c r="J26" s="7">
        <f t="shared" si="2"/>
        <v>1.8622727272727275</v>
      </c>
      <c r="K26" s="7">
        <f t="shared" si="2"/>
        <v>3.5113636363636362</v>
      </c>
      <c r="L26" s="7">
        <f t="shared" si="2"/>
        <v>3.4886363636363638</v>
      </c>
      <c r="M26" s="7">
        <f t="shared" si="2"/>
        <v>3.9431818181818183</v>
      </c>
      <c r="N26" s="7">
        <f t="shared" si="2"/>
        <v>3.8068181818181817</v>
      </c>
      <c r="O26" t="s">
        <v>28</v>
      </c>
      <c r="P26" s="7">
        <f>AVERAGE(P2:P23)</f>
        <v>1.470779220779221</v>
      </c>
      <c r="Q26" s="7">
        <f>AVERAGE(Q2:Q23)</f>
        <v>1.7318181818181815</v>
      </c>
      <c r="R26" s="7">
        <f>AVERAGE(R2:R23)</f>
        <v>3.7272727272727271</v>
      </c>
      <c r="S26" s="7">
        <f>AVERAGE(S2:S23)</f>
        <v>3.6495454545454549</v>
      </c>
    </row>
    <row r="27" spans="1:19" x14ac:dyDescent="0.25">
      <c r="D27" t="s">
        <v>29</v>
      </c>
      <c r="E27" s="7">
        <f>AVERAGE(E5,E6,E7,E8,E10,E14,E20)</f>
        <v>1.7857142857142858</v>
      </c>
      <c r="F27" s="7">
        <f>AVERAGE(F5,F6,F7,F8,F10,F14,F20)</f>
        <v>2.1071428571428572</v>
      </c>
      <c r="G27" s="7">
        <f>AVERAGE(G5:G8,G10,G14,G20)</f>
        <v>1.5</v>
      </c>
      <c r="H27" s="7">
        <f>AVERAGE(H5:H8,H10,H14,H20)</f>
        <v>1.7371428571428571</v>
      </c>
      <c r="I27" s="7">
        <f>AVERAGE(I5,I6,I7,I8,I10,I14,I20)</f>
        <v>1.653061224489796</v>
      </c>
      <c r="J27" s="7">
        <f>AVERAGE(J5,J6,J7,J8,J10,J14,J20)</f>
        <v>2.08</v>
      </c>
      <c r="K27" s="7">
        <f>AVERAGE(K5,K6,K7,K8,K10,K14,K20)</f>
        <v>3.8214285714285716</v>
      </c>
      <c r="L27" s="7">
        <f>AVERAGE(L5,L6,L7,L8,L10,L14,L20)</f>
        <v>3.5</v>
      </c>
      <c r="M27" s="7">
        <f>AVERAGE(M5,M6,M7,M8,M10+M5,M6,M7,M8,M10,M14,M20)</f>
        <v>4.2954545454545459</v>
      </c>
      <c r="N27" s="7">
        <f>AVERAGE(N5,N6,N7,N8,N10+N5,N6,N7,N8,N10,N14,N20)</f>
        <v>3.9772727272727271</v>
      </c>
      <c r="O27" t="s">
        <v>29</v>
      </c>
      <c r="P27" s="7">
        <f>AVERAGE(P5,P6,P7,P8,P10,P14,P20)</f>
        <v>1.5765306122448979</v>
      </c>
      <c r="Q27" s="7">
        <f>AVERAGE(Q5,Q6,Q7,Q8,Q10,Q14,Q20)</f>
        <v>1.9100000000000001</v>
      </c>
      <c r="R27" s="7">
        <f>AVERAGE(R5,R6,R7,R8,R10,R14,R20)</f>
        <v>3.8928571428571428</v>
      </c>
      <c r="S27" s="7">
        <f>AVERAGE(S5,S6,S7,S8,S10,S14,S20)</f>
        <v>3.5914285714285712</v>
      </c>
    </row>
    <row r="28" spans="1:19" x14ac:dyDescent="0.25">
      <c r="D28" t="s">
        <v>30</v>
      </c>
      <c r="E28" s="7">
        <f>AVERAGE(E2:E4,E9,E11:E13,E15,E17,E16,E18,E19,E21,E22,E23)</f>
        <v>1.5166666666666666</v>
      </c>
      <c r="F28" s="7">
        <f>AVERAGE(F2:F4,F9,F11:F13,F15,F17,F16,F18,F19,F21,F22,F23)</f>
        <v>1.8166666666666667</v>
      </c>
      <c r="G28" s="7">
        <f>AVERAGE(G2:G4,G9,G11:G13,G15:G19,G21:G23)</f>
        <v>1.2333333333333334</v>
      </c>
      <c r="H28" s="7">
        <f>AVERAGE(H2:H4,H9,H11:H13,H15:H19,H21:H23)</f>
        <v>1.5333333333333334</v>
      </c>
      <c r="I28" s="7">
        <f>AVERAGE(I2,I3,I4,I9,I11,I12,I13,I15,I16,I17,I18,I19,I21,I22,I23)</f>
        <v>1.6095238095238096</v>
      </c>
      <c r="J28" s="7">
        <f>AVERAGE(J2,J3,J4,J9,J11,J12,J13,J15,J16,J17,J18,J19,J21,J22,J23)</f>
        <v>1.7606666666666668</v>
      </c>
      <c r="K28" s="7">
        <f>AVERAGE(K2,K3,K4,K8,K8,K9,K11,K12,K13,K16,K15,K17,K18,K19,K21,K22,K23)</f>
        <v>3.2941176470588234</v>
      </c>
      <c r="L28" s="7">
        <f>AVERAGE(L2,L3,L4,L8,L8,L9,L11,L12,L13,L16,L15,L17,L18,L19,L21,L22,L23)</f>
        <v>3.3970588235294117</v>
      </c>
      <c r="M28" s="7">
        <f>AVERAGE(M23,M22,M22,M21,M22,M19,M18,M17,M16,M15,M13,M12,M11,M9,M4,M3,M2)</f>
        <v>4.0294117647058822</v>
      </c>
      <c r="N28" s="7">
        <f>AVERAGE(N23,N22,N22,N21,N22,N19,N18,N17,N16,N15,N13,N12,N11,N9,N4,N3,N2)</f>
        <v>4</v>
      </c>
      <c r="O28" t="s">
        <v>30</v>
      </c>
      <c r="P28" s="7">
        <f>AVERAGE(P2,P3,P4,P9,P11,P12,P13,P15,P16,P18,P17,P19,P21,P22,P23)</f>
        <v>1.421428571428571</v>
      </c>
      <c r="Q28" s="7">
        <f>AVERAGE(Q2,Q3,Q4,Q9,Q11,Q12,Q13,Q15,Q16,Q18,Q17,Q19,Q21,Q22,Q23)</f>
        <v>1.6486666666666665</v>
      </c>
      <c r="R28" s="7">
        <f>AVERAGE(R2,R3,R4,R9,R11,R12,R15,R16,R17,R18,R19,R21,R22,R23)</f>
        <v>3.7053571428571428</v>
      </c>
      <c r="S28" s="7">
        <f>AVERAGE(S2,S3,S4,S9,S11,S12,S15,S16,S17,S18,S19,S21,S22,S23)</f>
        <v>3.7071428571428569</v>
      </c>
    </row>
    <row r="29" spans="1:19" x14ac:dyDescent="0.25"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5"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8.75" x14ac:dyDescent="0.3">
      <c r="E31" s="14" t="s">
        <v>38</v>
      </c>
      <c r="F31" s="14" t="s">
        <v>37</v>
      </c>
      <c r="G31" s="15" t="s">
        <v>41</v>
      </c>
      <c r="H31" s="15" t="s">
        <v>42</v>
      </c>
      <c r="I31" s="15" t="s">
        <v>46</v>
      </c>
      <c r="J31" s="15" t="s">
        <v>44</v>
      </c>
      <c r="K31" s="15" t="s">
        <v>48</v>
      </c>
      <c r="L31" s="15" t="s">
        <v>50</v>
      </c>
      <c r="M31" s="16" t="s">
        <v>52</v>
      </c>
      <c r="N31" s="16" t="s">
        <v>54</v>
      </c>
      <c r="O31" s="17"/>
      <c r="P31" s="15" t="s">
        <v>57</v>
      </c>
      <c r="Q31" s="15" t="s">
        <v>56</v>
      </c>
      <c r="R31" s="15" t="s">
        <v>62</v>
      </c>
      <c r="S31" s="15" t="s">
        <v>61</v>
      </c>
    </row>
    <row r="32" spans="1:19" x14ac:dyDescent="0.25">
      <c r="D32" t="s">
        <v>28</v>
      </c>
      <c r="E32" s="7">
        <f t="shared" ref="E32:N32" si="3">STDEV(E2:E23)</f>
        <v>0.62516231658499877</v>
      </c>
      <c r="F32" s="7">
        <f t="shared" si="3"/>
        <v>0.94976643289614993</v>
      </c>
      <c r="G32" s="7">
        <f t="shared" si="3"/>
        <v>0.47114936270966368</v>
      </c>
      <c r="H32" s="7">
        <f t="shared" si="3"/>
        <v>0.81960871247104394</v>
      </c>
      <c r="I32" s="7">
        <f t="shared" si="3"/>
        <v>0.63206428205374376</v>
      </c>
      <c r="J32" s="7">
        <f t="shared" si="3"/>
        <v>0.87835306827841764</v>
      </c>
      <c r="K32" s="7">
        <f t="shared" si="3"/>
        <v>1.0043870220404527</v>
      </c>
      <c r="L32" s="7">
        <f t="shared" si="3"/>
        <v>0.84331147414477958</v>
      </c>
      <c r="M32" s="7">
        <f t="shared" si="3"/>
        <v>0.83070472872155088</v>
      </c>
      <c r="N32" s="7">
        <f t="shared" si="3"/>
        <v>0.84138426962802682</v>
      </c>
      <c r="O32" t="s">
        <v>28</v>
      </c>
      <c r="P32" s="7">
        <f>STDEV(P2:P23)</f>
        <v>0.49130941148476781</v>
      </c>
      <c r="Q32" s="7">
        <f>STDEV(Q2:Q23)</f>
        <v>0.82674713335506866</v>
      </c>
      <c r="R32" s="7">
        <f>STDEV(R2:R23)</f>
        <v>0.8631306904198166</v>
      </c>
      <c r="S32" s="7">
        <f>STDEV(S2:S23)</f>
        <v>0.76875581157835382</v>
      </c>
    </row>
    <row r="33" spans="4:19" x14ac:dyDescent="0.25">
      <c r="D33" t="s">
        <v>29</v>
      </c>
      <c r="E33" s="7">
        <f>STDEV(E5,E6,E7,E8,E10,E14,E20)</f>
        <v>0.80917359371268693</v>
      </c>
      <c r="F33" s="7">
        <f>STDEV(F5,F6,F7,F8,F10,F14,F20)</f>
        <v>1.2735869854563564</v>
      </c>
      <c r="G33" s="7">
        <f>STDEV(G2,G2,G5,G6,G7,G8,G10,G14,G20)</f>
        <v>0.57735026918962584</v>
      </c>
      <c r="H33" s="7">
        <f>STDEV(H2,H2,H5,H6,H7,H8,H10,H14,H20)</f>
        <v>0.86883223032093204</v>
      </c>
      <c r="I33" s="7">
        <f>STDEV(I32+I5,I6,I7,I8,I10,I14,I20)</f>
        <v>0.43659704659498783</v>
      </c>
      <c r="J33" s="7">
        <f>STDEV(J32+J5,J6,J7,J8,J10,J14,J20)</f>
        <v>1.1501917674784141</v>
      </c>
      <c r="K33" s="7">
        <f>STDEV(K5,K6,K7,K8,K10,K14,K20)</f>
        <v>0.57217213527132849</v>
      </c>
      <c r="L33" s="7">
        <f>STDEV(L5,L6,L7,L8,L10,L14,L20)</f>
        <v>0.67700320038633</v>
      </c>
      <c r="M33" s="7">
        <f>STDEV(M5,M6,M7,M8,M10,M14,M20)</f>
        <v>0.46611361786790256</v>
      </c>
      <c r="N33" s="7">
        <f>STDEV(N5,N6,N7,N8,N10,N14,N20)</f>
        <v>0.34503277967117713</v>
      </c>
      <c r="O33" t="s">
        <v>29</v>
      </c>
      <c r="P33" s="7">
        <f>STDEV(P5,P6,P7,P8,P10,P14,P20)</f>
        <v>0.5563425750314025</v>
      </c>
      <c r="Q33" s="7">
        <f>STDEV(Q5,Q6,Q7,Q8,Q10,Q14,Q20)</f>
        <v>1.1123248925860945</v>
      </c>
      <c r="R33" s="7">
        <f>STDEV(R5,R6,R7,R8,R10,R14,R20)</f>
        <v>0.48642280256700915</v>
      </c>
      <c r="S33" s="7">
        <f>STDEV(S5,S6,S7,S8,S10,S14,S20)</f>
        <v>0.42124531931835357</v>
      </c>
    </row>
    <row r="34" spans="4:19" x14ac:dyDescent="0.25">
      <c r="D34" t="s">
        <v>30</v>
      </c>
      <c r="E34" s="7">
        <f>STDEV(E2,E3,E4,E9,E12,E11,E13,E15,E16,E17,E18:E19,E19,E19,E21,E21,E22,E21,E23)</f>
        <v>0.63407159187723505</v>
      </c>
      <c r="F34" s="7">
        <f>STDEV(F2,F3,F4,F9,F12,F11,F13,F15,F16,F17,F18:F19,F19,F19,F21,F21,F22,F21,F23)</f>
        <v>0.77939472692011302</v>
      </c>
      <c r="G34" s="7">
        <f>STDEV(G2,G3,G4,G9,G11,G12,G13,G15,G16,G17,G18,G19,G21,G22,G23)</f>
        <v>0.3821410028140742</v>
      </c>
      <c r="H34" s="7">
        <f>STDEV(H2,H3,H4,H9,H11,H12,H13,H15,H16,H17,H18,H19,H21,H22,H23)</f>
        <v>0.75008253514117329</v>
      </c>
      <c r="I34" s="7">
        <f>STDEV(I2,I3,I4,I9,I11,I12,I13,I16,I15,I17,I18,I19,I21,I22:I23,I22,I23,I23)</f>
        <v>0.65291948575248104</v>
      </c>
      <c r="J34" s="7">
        <f>STDEV(J2,J3,J4,J9,J11,J12,J13,J16,J15,J17,J18,J19,J21,J22:J23,J22,J23,J23)</f>
        <v>0.68547226218295743</v>
      </c>
      <c r="K34" s="7">
        <f>STDEV(K2,K3,K4,K9,K11,K12,K13,K15,K16,K17,K18,K19,K21,K22,K23)</f>
        <v>1.141219064150679</v>
      </c>
      <c r="L34" s="7">
        <f>STDEV(L2,L3,L4,L9,L11,L12,L13,L15,L16,L17,L18,L19,L21,L22,L23)</f>
        <v>0.93286552902232134</v>
      </c>
      <c r="M34" s="7">
        <f>STDEV(M2,M3,M4,M9,M11,M12,M13,M15,M16,M17,M18,M19,M21,M22,M23)</f>
        <v>0.97039510853397593</v>
      </c>
      <c r="N34" s="7">
        <f>STDEV(N2,N3,N4,N9,N11,N12,N13,N15,N16,N17,N18,N19,N21,N22,N23)</f>
        <v>0.9994045846450389</v>
      </c>
      <c r="O34" t="s">
        <v>30</v>
      </c>
      <c r="P34" s="7">
        <f>STDEV(P2,P3,P4,P9,P11,P12,P13,P15,P16,P17,P18,P19,P21,P22,P23)</f>
        <v>0.47034679704598448</v>
      </c>
      <c r="Q34" s="7">
        <f>STDEV(Q2,Q3,Q4,Q9,Q11,Q12,Q13,Q15,Q16,Q17,Q18,Q19,Q21,Q22,Q23)</f>
        <v>0.68682360666088593</v>
      </c>
      <c r="R34" s="7">
        <f>STDEV(R2,R3,R4,R9,R11,R12,R13,R15,R16,R17,R18,R19,R21,R22:R23,R22,R23,R23)</f>
        <v>1.034756491514804</v>
      </c>
      <c r="S34" s="7">
        <f>STDEV(S2,S3,S4,S9,S11,S12,S13,S15,S16,S17,S18,S19,S21,S22:S23,S22,S23,S23)</f>
        <v>0.84510509073078055</v>
      </c>
    </row>
    <row r="36" spans="4:19" x14ac:dyDescent="0.25">
      <c r="D36" s="21"/>
      <c r="E36" s="22" t="s">
        <v>73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4:19" x14ac:dyDescent="0.25">
      <c r="D37" s="21" t="s">
        <v>28</v>
      </c>
      <c r="E37" s="21">
        <f>MODE(E2:E23)</f>
        <v>1</v>
      </c>
      <c r="F37" s="21">
        <f t="shared" ref="F37:N37" si="4">MODE(F2:F23)</f>
        <v>1</v>
      </c>
      <c r="G37" s="21">
        <f t="shared" si="4"/>
        <v>1</v>
      </c>
      <c r="H37" s="21">
        <f t="shared" si="4"/>
        <v>1</v>
      </c>
      <c r="I37" s="21">
        <f t="shared" si="4"/>
        <v>1</v>
      </c>
      <c r="J37" s="21">
        <f t="shared" si="4"/>
        <v>1</v>
      </c>
      <c r="K37" s="21">
        <f t="shared" si="4"/>
        <v>3</v>
      </c>
      <c r="L37" s="21">
        <f t="shared" si="4"/>
        <v>2.5</v>
      </c>
      <c r="M37" s="21">
        <f t="shared" si="4"/>
        <v>5</v>
      </c>
      <c r="N37" s="21">
        <f t="shared" si="4"/>
        <v>3</v>
      </c>
    </row>
    <row r="38" spans="4:19" x14ac:dyDescent="0.2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4:19" x14ac:dyDescent="0.25">
      <c r="D39" s="21"/>
      <c r="E39" s="22" t="s">
        <v>74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4:19" x14ac:dyDescent="0.25">
      <c r="D40" s="21" t="s">
        <v>28</v>
      </c>
      <c r="E40" s="23">
        <f>MEDIAN(E2:E23)</f>
        <v>1.5</v>
      </c>
      <c r="F40" s="23">
        <f t="shared" ref="F40:N40" si="5">MEDIAN(F2:F23)</f>
        <v>1.5</v>
      </c>
      <c r="G40" s="23">
        <f t="shared" si="5"/>
        <v>1.0833333333333335</v>
      </c>
      <c r="H40" s="23">
        <f t="shared" si="5"/>
        <v>1.17</v>
      </c>
      <c r="I40" s="23">
        <f t="shared" si="5"/>
        <v>1.4285714285714286</v>
      </c>
      <c r="J40" s="23">
        <f t="shared" si="5"/>
        <v>1.57</v>
      </c>
      <c r="K40" s="23">
        <f t="shared" si="5"/>
        <v>3.625</v>
      </c>
      <c r="L40" s="23">
        <f t="shared" si="5"/>
        <v>3.5</v>
      </c>
      <c r="M40" s="23">
        <f t="shared" si="5"/>
        <v>4.125</v>
      </c>
      <c r="N40" s="23">
        <f t="shared" si="5"/>
        <v>3.625</v>
      </c>
    </row>
    <row r="41" spans="4:19" x14ac:dyDescent="0.2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4:19" x14ac:dyDescent="0.25">
      <c r="D42" s="21"/>
      <c r="E42" s="19" t="s">
        <v>75</v>
      </c>
      <c r="F42" s="19"/>
      <c r="G42" s="19" t="s">
        <v>76</v>
      </c>
      <c r="H42" s="19"/>
      <c r="I42" s="19" t="s">
        <v>77</v>
      </c>
      <c r="J42" s="19"/>
      <c r="K42" s="19" t="s">
        <v>78</v>
      </c>
      <c r="L42" s="19"/>
      <c r="M42" s="19" t="s">
        <v>79</v>
      </c>
      <c r="N42" s="19"/>
    </row>
    <row r="43" spans="4:19" x14ac:dyDescent="0.25">
      <c r="D43" s="22" t="s">
        <v>80</v>
      </c>
      <c r="E43" s="21">
        <f>_xlfn.T.TEST(E2:E23,F2:F23,2,1)</f>
        <v>0.12847840040857905</v>
      </c>
      <c r="F43" s="21"/>
      <c r="G43" s="21">
        <f>_xlfn.T.TEST(G2:G23,H2:H23,2,1)</f>
        <v>8.6076652008556631E-2</v>
      </c>
      <c r="H43" s="21"/>
      <c r="I43" s="21">
        <f>_xlfn.T.TEST(I2:I23,J2:J23,2,1)</f>
        <v>0.19042462521561526</v>
      </c>
      <c r="J43" s="21"/>
      <c r="K43" s="21">
        <f>_xlfn.T.TEST(K2:K23,L2:L23,2,1)</f>
        <v>0.86547357019786353</v>
      </c>
      <c r="L43" s="21"/>
      <c r="M43" s="21">
        <f>_xlfn.T.TEST(M2:M23,N2:N23,2,1)</f>
        <v>0.10352892963639711</v>
      </c>
      <c r="N43" s="21"/>
    </row>
    <row r="44" spans="4:19" x14ac:dyDescent="0.2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27" sqref="A27"/>
    </sheetView>
  </sheetViews>
  <sheetFormatPr defaultRowHeight="15" x14ac:dyDescent="0.25"/>
  <cols>
    <col min="1" max="1" width="34.5703125" customWidth="1"/>
    <col min="2" max="2" width="35.5703125" customWidth="1"/>
  </cols>
  <sheetData>
    <row r="1" spans="1:2" x14ac:dyDescent="0.25">
      <c r="A1" s="19" t="s">
        <v>63</v>
      </c>
      <c r="B1" s="19" t="s">
        <v>64</v>
      </c>
    </row>
    <row r="2" spans="1:2" x14ac:dyDescent="0.25">
      <c r="A2" s="7">
        <f>([1]Sheet1!D2+[1]Sheet1!H2+[1]Sheet1!K2+[1]Sheet1!R2)/4</f>
        <v>3.5</v>
      </c>
      <c r="B2" s="7">
        <v>1.25</v>
      </c>
    </row>
    <row r="3" spans="1:2" x14ac:dyDescent="0.25">
      <c r="A3" s="7">
        <f>([1]Sheet1!D3+[1]Sheet1!H3+[1]Sheet1!K3+[1]Sheet1!R3)/4</f>
        <v>2</v>
      </c>
      <c r="B3" s="7">
        <v>1.5</v>
      </c>
    </row>
    <row r="4" spans="1:2" x14ac:dyDescent="0.25">
      <c r="A4" s="7">
        <f>([1]Sheet1!D4+[1]Sheet1!H4+[1]Sheet1!K4+[1]Sheet1!R4)/4</f>
        <v>3.25</v>
      </c>
      <c r="B4" s="7">
        <v>2.25</v>
      </c>
    </row>
    <row r="5" spans="1:2" ht="15.75" x14ac:dyDescent="0.25">
      <c r="A5" s="12">
        <f>([1]Sheet1!D5+[1]Sheet1!H5+[1]Sheet1!K5+[1]Sheet1!R5)/4</f>
        <v>2.5</v>
      </c>
      <c r="B5" s="12">
        <v>1</v>
      </c>
    </row>
    <row r="6" spans="1:2" ht="15.75" x14ac:dyDescent="0.25">
      <c r="A6" s="12">
        <f>([1]Sheet1!D6+[1]Sheet1!H6+[1]Sheet1!K6+[1]Sheet1!R6)/4</f>
        <v>3.5</v>
      </c>
      <c r="B6" s="12">
        <v>2</v>
      </c>
    </row>
    <row r="7" spans="1:2" ht="15.75" x14ac:dyDescent="0.25">
      <c r="A7" s="12">
        <f>([1]Sheet1!D7+[1]Sheet1!H7+[1]Sheet1!K7+[1]Sheet1!R7)/4</f>
        <v>3</v>
      </c>
      <c r="B7" s="12">
        <v>3</v>
      </c>
    </row>
    <row r="8" spans="1:2" ht="15.75" x14ac:dyDescent="0.25">
      <c r="A8" s="12">
        <f>([1]Sheet1!D8+[1]Sheet1!H8+[1]Sheet1!K8+[1]Sheet1!R8)/4</f>
        <v>2</v>
      </c>
      <c r="B8" s="12">
        <v>2</v>
      </c>
    </row>
    <row r="9" spans="1:2" x14ac:dyDescent="0.25">
      <c r="A9" s="7">
        <f>([1]Sheet1!D9+[1]Sheet1!H9+[1]Sheet1!K9+[1]Sheet1!R9)/4</f>
        <v>2.25</v>
      </c>
      <c r="B9" s="7">
        <v>1</v>
      </c>
    </row>
    <row r="10" spans="1:2" ht="15.75" x14ac:dyDescent="0.25">
      <c r="A10" s="12">
        <f>([1]Sheet1!D10+[1]Sheet1!H10+[1]Sheet1!K10+[1]Sheet1!R10)/4</f>
        <v>2.75</v>
      </c>
      <c r="B10" s="12">
        <v>1</v>
      </c>
    </row>
    <row r="11" spans="1:2" x14ac:dyDescent="0.25">
      <c r="A11" s="7">
        <f>([1]Sheet1!D11+[1]Sheet1!H11+[1]Sheet1!K11+[1]Sheet1!R11)/4</f>
        <v>3.25</v>
      </c>
      <c r="B11" s="7">
        <v>1</v>
      </c>
    </row>
    <row r="12" spans="1:2" x14ac:dyDescent="0.25">
      <c r="A12" s="7">
        <f>([1]Sheet1!D12+[1]Sheet1!H12+[1]Sheet1!K12+[1]Sheet1!R12)/4</f>
        <v>2.25</v>
      </c>
      <c r="B12" s="7">
        <v>3</v>
      </c>
    </row>
    <row r="13" spans="1:2" x14ac:dyDescent="0.25">
      <c r="A13" s="7">
        <f>([1]Sheet1!D13+[1]Sheet1!H13+[1]Sheet1!K13+[1]Sheet1!R13)/4</f>
        <v>3.25</v>
      </c>
      <c r="B13" s="7">
        <v>2.75</v>
      </c>
    </row>
    <row r="14" spans="1:2" ht="15.75" x14ac:dyDescent="0.25">
      <c r="A14" s="12">
        <f>([1]Sheet1!D14+[1]Sheet1!H14+[1]Sheet1!K14+[1]Sheet1!R14)/4</f>
        <v>3</v>
      </c>
      <c r="B14" s="12">
        <v>4.5</v>
      </c>
    </row>
    <row r="15" spans="1:2" x14ac:dyDescent="0.25">
      <c r="A15" s="7">
        <f>([1]Sheet1!D15+[1]Sheet1!H15+[1]Sheet1!K15+[1]Sheet1!R15)/4</f>
        <v>2.25</v>
      </c>
      <c r="B15" s="7">
        <v>3</v>
      </c>
    </row>
    <row r="16" spans="1:2" x14ac:dyDescent="0.25">
      <c r="A16" s="7">
        <f>([1]Sheet1!D16+[1]Sheet1!H16+[1]Sheet1!K16+[1]Sheet1!R16)/4</f>
        <v>3</v>
      </c>
      <c r="B16" s="7">
        <v>1.5</v>
      </c>
    </row>
    <row r="17" spans="1:2" x14ac:dyDescent="0.25">
      <c r="A17" s="7">
        <f>([1]Sheet1!D17+[1]Sheet1!H17+[1]Sheet1!K17+[1]Sheet1!R17)/4</f>
        <v>3</v>
      </c>
      <c r="B17" s="7">
        <v>1</v>
      </c>
    </row>
    <row r="18" spans="1:2" x14ac:dyDescent="0.25">
      <c r="A18" s="7">
        <f>([1]Sheet1!D18+[1]Sheet1!H18+[1]Sheet1!K18+[1]Sheet1!R18)/4</f>
        <v>2.75</v>
      </c>
      <c r="B18" s="7">
        <v>1.25</v>
      </c>
    </row>
    <row r="19" spans="1:2" x14ac:dyDescent="0.25">
      <c r="A19" s="7">
        <f>([1]Sheet1!D19+[1]Sheet1!H19+[1]Sheet1!K19+[1]Sheet1!R19)/4</f>
        <v>3.25</v>
      </c>
      <c r="B19" s="7">
        <v>2.75</v>
      </c>
    </row>
    <row r="20" spans="1:2" ht="15.75" x14ac:dyDescent="0.25">
      <c r="A20" s="12">
        <f>([1]Sheet1!D20+[1]Sheet1!H20+[1]Sheet1!K20+[1]Sheet1!R20)/4</f>
        <v>2.75</v>
      </c>
      <c r="B20" s="12">
        <v>1.25</v>
      </c>
    </row>
    <row r="21" spans="1:2" x14ac:dyDescent="0.25">
      <c r="A21" s="7">
        <f>([1]Sheet1!D21+[1]Sheet1!H21+[1]Sheet1!K21+[1]Sheet1!R21)/4</f>
        <v>2.75</v>
      </c>
      <c r="B21" s="7">
        <v>2.5</v>
      </c>
    </row>
    <row r="22" spans="1:2" x14ac:dyDescent="0.25">
      <c r="A22" s="7">
        <f>([1]Sheet1!D22+[1]Sheet1!H22+[1]Sheet1!K22+[1]Sheet1!R22)/4</f>
        <v>2.75</v>
      </c>
      <c r="B22" s="7">
        <v>1.5</v>
      </c>
    </row>
    <row r="23" spans="1:2" x14ac:dyDescent="0.25">
      <c r="A23" s="7">
        <f>([1]Sheet1!D23+[1]Sheet1!H23+[1]Sheet1!K23+[1]Sheet1!R23)/4</f>
        <v>1.75</v>
      </c>
      <c r="B23" s="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20" activeCellId="3" sqref="A5:B8 A10:B10 A14:B14 A20:B20"/>
    </sheetView>
  </sheetViews>
  <sheetFormatPr defaultRowHeight="15" x14ac:dyDescent="0.25"/>
  <cols>
    <col min="1" max="1" width="35" customWidth="1"/>
    <col min="2" max="2" width="33.85546875" customWidth="1"/>
  </cols>
  <sheetData>
    <row r="1" spans="1:2" x14ac:dyDescent="0.25">
      <c r="A1" s="19" t="s">
        <v>65</v>
      </c>
      <c r="B1" s="19" t="s">
        <v>66</v>
      </c>
    </row>
    <row r="2" spans="1:2" x14ac:dyDescent="0.25">
      <c r="A2" s="18">
        <v>1</v>
      </c>
      <c r="B2" s="18">
        <v>1.67</v>
      </c>
    </row>
    <row r="3" spans="1:2" x14ac:dyDescent="0.25">
      <c r="A3" s="18">
        <v>1</v>
      </c>
      <c r="B3" s="18">
        <v>1.17</v>
      </c>
    </row>
    <row r="4" spans="1:2" x14ac:dyDescent="0.25">
      <c r="A4" s="18">
        <v>2.3333333333333335</v>
      </c>
      <c r="B4" s="18">
        <v>2.83</v>
      </c>
    </row>
    <row r="5" spans="1:2" x14ac:dyDescent="0.25">
      <c r="A5" s="20">
        <v>1</v>
      </c>
      <c r="B5" s="20">
        <v>1</v>
      </c>
    </row>
    <row r="6" spans="1:2" x14ac:dyDescent="0.25">
      <c r="A6" s="20">
        <v>2</v>
      </c>
      <c r="B6" s="20">
        <v>1.67</v>
      </c>
    </row>
    <row r="7" spans="1:2" x14ac:dyDescent="0.25">
      <c r="A7" s="20">
        <v>2.6666666666666665</v>
      </c>
      <c r="B7" s="20">
        <v>1.83</v>
      </c>
    </row>
    <row r="8" spans="1:2" x14ac:dyDescent="0.25">
      <c r="A8" s="20">
        <v>1.1666666666666667</v>
      </c>
      <c r="B8" s="20">
        <v>1.83</v>
      </c>
    </row>
    <row r="9" spans="1:2" x14ac:dyDescent="0.25">
      <c r="A9" s="18">
        <v>1</v>
      </c>
      <c r="B9" s="18">
        <v>1</v>
      </c>
    </row>
    <row r="10" spans="1:2" x14ac:dyDescent="0.25">
      <c r="A10" s="20">
        <v>1</v>
      </c>
      <c r="B10" s="20">
        <v>1</v>
      </c>
    </row>
    <row r="11" spans="1:2" x14ac:dyDescent="0.25">
      <c r="A11" s="18">
        <v>1</v>
      </c>
      <c r="B11" s="18">
        <v>1</v>
      </c>
    </row>
    <row r="12" spans="1:2" x14ac:dyDescent="0.25">
      <c r="A12" s="18">
        <v>1.3333333333333333</v>
      </c>
      <c r="B12" s="18">
        <v>2.83</v>
      </c>
    </row>
    <row r="13" spans="1:2" x14ac:dyDescent="0.25">
      <c r="A13" s="18">
        <v>1.5</v>
      </c>
      <c r="B13" s="18">
        <v>3</v>
      </c>
    </row>
    <row r="14" spans="1:2" x14ac:dyDescent="0.25">
      <c r="A14" s="20">
        <v>1.3333333333333333</v>
      </c>
      <c r="B14" s="20">
        <v>3.83</v>
      </c>
    </row>
    <row r="15" spans="1:2" x14ac:dyDescent="0.25">
      <c r="A15" s="18">
        <v>1</v>
      </c>
      <c r="B15" s="18">
        <v>1</v>
      </c>
    </row>
    <row r="16" spans="1:2" x14ac:dyDescent="0.25">
      <c r="A16" s="18">
        <v>1.1666666666666667</v>
      </c>
      <c r="B16" s="18">
        <v>1</v>
      </c>
    </row>
    <row r="17" spans="1:2" x14ac:dyDescent="0.25">
      <c r="A17" s="18">
        <v>1.5</v>
      </c>
      <c r="B17" s="18">
        <v>1.5</v>
      </c>
    </row>
    <row r="18" spans="1:2" x14ac:dyDescent="0.25">
      <c r="A18" s="18">
        <v>1</v>
      </c>
      <c r="B18" s="18">
        <v>1</v>
      </c>
    </row>
    <row r="19" spans="1:2" x14ac:dyDescent="0.25">
      <c r="A19" s="18">
        <v>1.6666666666666667</v>
      </c>
      <c r="B19" s="18">
        <v>1.83</v>
      </c>
    </row>
    <row r="20" spans="1:2" x14ac:dyDescent="0.25">
      <c r="A20" s="20">
        <v>1.3333333333333333</v>
      </c>
      <c r="B20" s="20">
        <v>1</v>
      </c>
    </row>
    <row r="21" spans="1:2" x14ac:dyDescent="0.25">
      <c r="A21" s="18">
        <v>1</v>
      </c>
      <c r="B21" s="18">
        <v>1.17</v>
      </c>
    </row>
    <row r="22" spans="1:2" x14ac:dyDescent="0.25">
      <c r="A22" s="18">
        <v>1</v>
      </c>
      <c r="B22" s="18">
        <v>1</v>
      </c>
    </row>
    <row r="23" spans="1:2" x14ac:dyDescent="0.25">
      <c r="A23" s="18">
        <v>1</v>
      </c>
      <c r="B23" s="18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20" activeCellId="3" sqref="A5:B8 A10:B10 A14:B14 A20:B20"/>
    </sheetView>
  </sheetViews>
  <sheetFormatPr defaultRowHeight="15" x14ac:dyDescent="0.25"/>
  <cols>
    <col min="1" max="1" width="29.42578125" customWidth="1"/>
    <col min="2" max="2" width="29.7109375" customWidth="1"/>
  </cols>
  <sheetData>
    <row r="1" spans="1:2" x14ac:dyDescent="0.25">
      <c r="A1" s="19" t="s">
        <v>67</v>
      </c>
      <c r="B1" s="19" t="s">
        <v>68</v>
      </c>
    </row>
    <row r="2" spans="1:2" x14ac:dyDescent="0.25">
      <c r="A2" s="18">
        <v>2.5714285714285716</v>
      </c>
      <c r="B2" s="18">
        <v>2</v>
      </c>
    </row>
    <row r="3" spans="1:2" x14ac:dyDescent="0.25">
      <c r="A3" s="18">
        <v>1.8571428571428572</v>
      </c>
      <c r="B3" s="18">
        <v>1.71</v>
      </c>
    </row>
    <row r="4" spans="1:2" x14ac:dyDescent="0.25">
      <c r="A4" s="18">
        <v>3</v>
      </c>
      <c r="B4" s="18">
        <v>2.86</v>
      </c>
    </row>
    <row r="5" spans="1:2" x14ac:dyDescent="0.25">
      <c r="A5" s="20">
        <v>1</v>
      </c>
      <c r="B5" s="20">
        <v>1</v>
      </c>
    </row>
    <row r="6" spans="1:2" x14ac:dyDescent="0.25">
      <c r="A6" s="20">
        <v>1.7142857142857142</v>
      </c>
      <c r="B6" s="20">
        <v>1.71</v>
      </c>
    </row>
    <row r="7" spans="1:2" x14ac:dyDescent="0.25">
      <c r="A7" s="20">
        <v>2.7142857142857144</v>
      </c>
      <c r="B7" s="20">
        <v>2.57</v>
      </c>
    </row>
    <row r="8" spans="1:2" x14ac:dyDescent="0.25">
      <c r="A8" s="20">
        <v>1.5714285714285714</v>
      </c>
      <c r="B8" s="20">
        <v>2.14</v>
      </c>
    </row>
    <row r="9" spans="1:2" x14ac:dyDescent="0.25">
      <c r="A9" s="18">
        <v>1.2857142857142858</v>
      </c>
      <c r="B9" s="18">
        <v>1</v>
      </c>
    </row>
    <row r="10" spans="1:2" x14ac:dyDescent="0.25">
      <c r="A10" s="20">
        <v>1.4285714285714286</v>
      </c>
      <c r="B10" s="20">
        <v>1</v>
      </c>
    </row>
    <row r="11" spans="1:2" x14ac:dyDescent="0.25">
      <c r="A11" s="18">
        <v>1.4285714285714286</v>
      </c>
      <c r="B11" s="18">
        <v>1.57</v>
      </c>
    </row>
    <row r="12" spans="1:2" x14ac:dyDescent="0.25">
      <c r="A12" s="18">
        <v>1.1428571428571428</v>
      </c>
      <c r="B12" s="18">
        <v>2.71</v>
      </c>
    </row>
    <row r="13" spans="1:2" x14ac:dyDescent="0.25">
      <c r="A13" s="18">
        <v>1.2857142857142858</v>
      </c>
      <c r="B13" s="18">
        <v>2.71</v>
      </c>
    </row>
    <row r="14" spans="1:2" x14ac:dyDescent="0.25">
      <c r="A14" s="20">
        <v>1.5714285714285714</v>
      </c>
      <c r="B14" s="20">
        <v>4.57</v>
      </c>
    </row>
    <row r="15" spans="1:2" x14ac:dyDescent="0.25">
      <c r="A15" s="18">
        <v>1</v>
      </c>
      <c r="B15" s="18">
        <v>1</v>
      </c>
    </row>
    <row r="16" spans="1:2" x14ac:dyDescent="0.25">
      <c r="A16" s="18">
        <v>2.2857142857142856</v>
      </c>
      <c r="B16" s="18">
        <v>1.57</v>
      </c>
    </row>
    <row r="17" spans="1:2" x14ac:dyDescent="0.25">
      <c r="A17" s="18">
        <v>2.7142857142857144</v>
      </c>
      <c r="B17" s="18">
        <v>2.71</v>
      </c>
    </row>
    <row r="18" spans="1:2" x14ac:dyDescent="0.25">
      <c r="A18" s="18">
        <v>1.2857142857142858</v>
      </c>
      <c r="B18" s="18">
        <v>1.57</v>
      </c>
    </row>
    <row r="19" spans="1:2" x14ac:dyDescent="0.25">
      <c r="A19" s="18">
        <v>1</v>
      </c>
      <c r="B19" s="18">
        <v>1.43</v>
      </c>
    </row>
    <row r="20" spans="1:2" x14ac:dyDescent="0.25">
      <c r="A20" s="20">
        <v>1.5714285714285714</v>
      </c>
      <c r="B20" s="20">
        <v>1.57</v>
      </c>
    </row>
    <row r="21" spans="1:2" x14ac:dyDescent="0.25">
      <c r="A21" s="18">
        <v>1</v>
      </c>
      <c r="B21" s="18">
        <v>1.57</v>
      </c>
    </row>
    <row r="22" spans="1:2" x14ac:dyDescent="0.25">
      <c r="A22" s="18">
        <v>1</v>
      </c>
      <c r="B22" s="18">
        <v>1</v>
      </c>
    </row>
    <row r="23" spans="1:2" x14ac:dyDescent="0.25">
      <c r="A23" s="18">
        <v>1.2857142857142858</v>
      </c>
      <c r="B23" s="18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20" sqref="F20"/>
    </sheetView>
  </sheetViews>
  <sheetFormatPr defaultRowHeight="15" x14ac:dyDescent="0.25"/>
  <cols>
    <col min="1" max="1" width="31.85546875" customWidth="1"/>
    <col min="2" max="2" width="30.140625" customWidth="1"/>
  </cols>
  <sheetData>
    <row r="1" spans="1:10" x14ac:dyDescent="0.25">
      <c r="A1" s="19" t="s">
        <v>69</v>
      </c>
      <c r="B1" s="19" t="s">
        <v>70</v>
      </c>
      <c r="F1" t="s">
        <v>81</v>
      </c>
      <c r="I1" t="s">
        <v>82</v>
      </c>
    </row>
    <row r="2" spans="1:10" x14ac:dyDescent="0.25">
      <c r="A2" s="18">
        <v>5</v>
      </c>
      <c r="B2" s="18">
        <v>5</v>
      </c>
      <c r="F2" s="18">
        <v>5</v>
      </c>
      <c r="G2" s="18">
        <v>5</v>
      </c>
      <c r="I2" s="20">
        <v>4.25</v>
      </c>
      <c r="J2" s="20">
        <v>4.25</v>
      </c>
    </row>
    <row r="3" spans="1:10" x14ac:dyDescent="0.25">
      <c r="A3" s="18">
        <v>3</v>
      </c>
      <c r="B3" s="18">
        <v>3.5</v>
      </c>
      <c r="F3" s="18">
        <v>3</v>
      </c>
      <c r="G3" s="18">
        <v>3.5</v>
      </c>
      <c r="I3" s="20">
        <v>4</v>
      </c>
      <c r="J3" s="20">
        <v>2.5</v>
      </c>
    </row>
    <row r="4" spans="1:10" x14ac:dyDescent="0.25">
      <c r="A4" s="18">
        <v>4.75</v>
      </c>
      <c r="B4" s="18">
        <v>4.25</v>
      </c>
      <c r="F4" s="18">
        <v>4.75</v>
      </c>
      <c r="G4" s="18">
        <v>4.25</v>
      </c>
      <c r="I4" s="20">
        <v>3.5</v>
      </c>
      <c r="J4" s="20">
        <v>4</v>
      </c>
    </row>
    <row r="5" spans="1:10" x14ac:dyDescent="0.25">
      <c r="A5" s="20">
        <v>4.25</v>
      </c>
      <c r="B5" s="20">
        <v>4.25</v>
      </c>
      <c r="F5" s="18">
        <v>3.25</v>
      </c>
      <c r="G5" s="18">
        <v>3</v>
      </c>
      <c r="I5" s="20">
        <v>2.75</v>
      </c>
      <c r="J5" s="20">
        <v>2.75</v>
      </c>
    </row>
    <row r="6" spans="1:10" x14ac:dyDescent="0.25">
      <c r="A6" s="20">
        <v>4</v>
      </c>
      <c r="B6" s="20">
        <v>2.5</v>
      </c>
      <c r="F6" s="18">
        <v>2</v>
      </c>
      <c r="G6" s="18">
        <v>3</v>
      </c>
      <c r="I6" s="20">
        <v>4.5</v>
      </c>
      <c r="J6" s="20">
        <v>3.25</v>
      </c>
    </row>
    <row r="7" spans="1:10" x14ac:dyDescent="0.25">
      <c r="A7" s="20">
        <v>3.5</v>
      </c>
      <c r="B7" s="20">
        <v>4</v>
      </c>
      <c r="F7" s="18">
        <v>3</v>
      </c>
      <c r="G7" s="18">
        <v>3.5</v>
      </c>
      <c r="I7" s="20">
        <v>4</v>
      </c>
      <c r="J7" s="20">
        <v>4</v>
      </c>
    </row>
    <row r="8" spans="1:10" x14ac:dyDescent="0.25">
      <c r="A8" s="20">
        <v>2.75</v>
      </c>
      <c r="B8" s="20">
        <v>2.75</v>
      </c>
      <c r="F8" s="18">
        <v>2.25</v>
      </c>
      <c r="G8" s="18">
        <v>2</v>
      </c>
      <c r="I8" s="20">
        <v>3.75</v>
      </c>
      <c r="J8" s="20">
        <v>3.75</v>
      </c>
    </row>
    <row r="9" spans="1:10" x14ac:dyDescent="0.25">
      <c r="A9" s="18">
        <v>3.25</v>
      </c>
      <c r="B9" s="18">
        <v>3</v>
      </c>
      <c r="F9" s="18">
        <v>4.5</v>
      </c>
      <c r="G9" s="18">
        <v>4.25</v>
      </c>
    </row>
    <row r="10" spans="1:10" x14ac:dyDescent="0.25">
      <c r="A10" s="20">
        <v>4.5</v>
      </c>
      <c r="B10" s="20">
        <v>3.25</v>
      </c>
      <c r="F10" s="18">
        <v>5</v>
      </c>
      <c r="G10" s="18">
        <v>4.75</v>
      </c>
      <c r="I10" t="s">
        <v>80</v>
      </c>
      <c r="J10">
        <f>_xlfn.T.TEST(I2:I8,J2:J8,2,1)</f>
        <v>0.29776367933472414</v>
      </c>
    </row>
    <row r="11" spans="1:10" x14ac:dyDescent="0.25">
      <c r="A11" s="18">
        <v>4</v>
      </c>
      <c r="B11" s="18">
        <v>4.5</v>
      </c>
      <c r="F11" s="18">
        <v>4</v>
      </c>
      <c r="G11" s="18">
        <v>4</v>
      </c>
    </row>
    <row r="12" spans="1:10" x14ac:dyDescent="0.25">
      <c r="A12" s="18">
        <v>2</v>
      </c>
      <c r="B12" s="18">
        <v>3</v>
      </c>
      <c r="F12" s="18">
        <v>3</v>
      </c>
      <c r="G12" s="18">
        <v>3</v>
      </c>
    </row>
    <row r="13" spans="1:10" x14ac:dyDescent="0.25">
      <c r="A13" s="18">
        <v>3</v>
      </c>
      <c r="B13" s="18">
        <v>3.5</v>
      </c>
      <c r="F13" s="18">
        <v>2.5</v>
      </c>
      <c r="G13" s="18">
        <v>2.5</v>
      </c>
    </row>
    <row r="14" spans="1:10" x14ac:dyDescent="0.25">
      <c r="A14" s="20">
        <v>4</v>
      </c>
      <c r="B14" s="20">
        <v>4</v>
      </c>
      <c r="F14" s="18">
        <v>3</v>
      </c>
      <c r="G14" s="18">
        <v>2.5</v>
      </c>
    </row>
    <row r="15" spans="1:10" x14ac:dyDescent="0.25">
      <c r="A15" s="18">
        <v>2.25</v>
      </c>
      <c r="B15" s="18">
        <v>2</v>
      </c>
      <c r="F15" s="18">
        <v>1.25</v>
      </c>
      <c r="G15" s="18">
        <v>2.5</v>
      </c>
    </row>
    <row r="16" spans="1:10" x14ac:dyDescent="0.25">
      <c r="A16" s="18">
        <v>4.5</v>
      </c>
      <c r="B16" s="18">
        <v>4.25</v>
      </c>
    </row>
    <row r="17" spans="1:7" x14ac:dyDescent="0.25">
      <c r="A17" s="18">
        <v>5</v>
      </c>
      <c r="B17" s="18">
        <v>4.75</v>
      </c>
      <c r="F17" t="s">
        <v>80</v>
      </c>
      <c r="G17">
        <f>_xlfn.T.TEST(F2:F15,G2:G15,2,1)</f>
        <v>0.54206782321174474</v>
      </c>
    </row>
    <row r="18" spans="1:7" x14ac:dyDescent="0.25">
      <c r="A18" s="18">
        <v>4</v>
      </c>
      <c r="B18" s="18">
        <v>4</v>
      </c>
    </row>
    <row r="19" spans="1:7" x14ac:dyDescent="0.25">
      <c r="A19" s="18">
        <v>3</v>
      </c>
      <c r="B19" s="18">
        <v>3</v>
      </c>
    </row>
    <row r="20" spans="1:7" x14ac:dyDescent="0.25">
      <c r="A20" s="20">
        <v>3.75</v>
      </c>
      <c r="B20" s="20">
        <v>3.75</v>
      </c>
    </row>
    <row r="21" spans="1:7" x14ac:dyDescent="0.25">
      <c r="A21" s="18">
        <v>2.5</v>
      </c>
      <c r="B21" s="18">
        <v>2.5</v>
      </c>
    </row>
    <row r="22" spans="1:7" x14ac:dyDescent="0.25">
      <c r="A22" s="18">
        <v>3</v>
      </c>
      <c r="B22" s="18">
        <v>2.5</v>
      </c>
    </row>
    <row r="23" spans="1:7" x14ac:dyDescent="0.25">
      <c r="A23" s="18">
        <v>1.25</v>
      </c>
      <c r="B23" s="18">
        <v>2.5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N25" sqref="N25"/>
    </sheetView>
  </sheetViews>
  <sheetFormatPr defaultRowHeight="15" x14ac:dyDescent="0.25"/>
  <cols>
    <col min="1" max="1" width="25.5703125" customWidth="1"/>
    <col min="2" max="2" width="26" customWidth="1"/>
    <col min="7" max="7" width="20.140625" customWidth="1"/>
  </cols>
  <sheetData>
    <row r="1" spans="1:11" x14ac:dyDescent="0.25">
      <c r="A1" s="19" t="s">
        <v>71</v>
      </c>
      <c r="B1" s="19" t="s">
        <v>72</v>
      </c>
    </row>
    <row r="2" spans="1:11" x14ac:dyDescent="0.25">
      <c r="A2" s="18">
        <v>5</v>
      </c>
      <c r="B2" s="18">
        <v>5</v>
      </c>
    </row>
    <row r="3" spans="1:11" x14ac:dyDescent="0.25">
      <c r="A3" s="18">
        <v>3.25</v>
      </c>
      <c r="B3" s="18">
        <v>3</v>
      </c>
    </row>
    <row r="4" spans="1:11" x14ac:dyDescent="0.25">
      <c r="A4" s="18">
        <v>4.25</v>
      </c>
      <c r="B4" s="18">
        <v>4.5</v>
      </c>
    </row>
    <row r="5" spans="1:11" x14ac:dyDescent="0.25">
      <c r="A5" s="20">
        <v>4.25</v>
      </c>
      <c r="B5" s="20">
        <v>4</v>
      </c>
    </row>
    <row r="6" spans="1:11" x14ac:dyDescent="0.25">
      <c r="A6" s="20">
        <v>4.25</v>
      </c>
      <c r="B6" s="20">
        <v>4</v>
      </c>
    </row>
    <row r="7" spans="1:11" x14ac:dyDescent="0.25">
      <c r="A7" s="20">
        <v>3.25</v>
      </c>
      <c r="B7" s="20">
        <v>3.5</v>
      </c>
      <c r="G7" t="s">
        <v>82</v>
      </c>
      <c r="J7" t="s">
        <v>81</v>
      </c>
    </row>
    <row r="8" spans="1:11" x14ac:dyDescent="0.25">
      <c r="A8" s="20">
        <v>3.5</v>
      </c>
      <c r="B8" s="20">
        <v>3.25</v>
      </c>
      <c r="G8" s="20">
        <v>4.25</v>
      </c>
      <c r="H8" s="20">
        <v>4</v>
      </c>
      <c r="J8" s="18">
        <v>5</v>
      </c>
      <c r="K8" s="18">
        <v>5</v>
      </c>
    </row>
    <row r="9" spans="1:11" x14ac:dyDescent="0.25">
      <c r="A9" s="18">
        <v>4</v>
      </c>
      <c r="B9" s="18">
        <v>3.25</v>
      </c>
      <c r="G9" s="20">
        <v>4.25</v>
      </c>
      <c r="H9" s="20">
        <v>4</v>
      </c>
      <c r="J9" s="18">
        <v>3.25</v>
      </c>
      <c r="K9" s="18">
        <v>3</v>
      </c>
    </row>
    <row r="10" spans="1:11" x14ac:dyDescent="0.25">
      <c r="A10" s="20">
        <v>4.25</v>
      </c>
      <c r="B10" s="20">
        <v>3.25</v>
      </c>
      <c r="G10" s="20">
        <v>3.25</v>
      </c>
      <c r="H10" s="20">
        <v>3.5</v>
      </c>
      <c r="J10" s="18">
        <v>4.25</v>
      </c>
      <c r="K10" s="18">
        <v>4.5</v>
      </c>
    </row>
    <row r="11" spans="1:11" x14ac:dyDescent="0.25">
      <c r="A11" s="18">
        <v>5</v>
      </c>
      <c r="B11" s="18">
        <v>5</v>
      </c>
      <c r="G11" s="20">
        <v>3.5</v>
      </c>
      <c r="H11" s="20">
        <v>3.25</v>
      </c>
      <c r="J11" s="18">
        <v>4</v>
      </c>
      <c r="K11" s="18">
        <v>3.25</v>
      </c>
    </row>
    <row r="12" spans="1:11" x14ac:dyDescent="0.25">
      <c r="A12" s="18">
        <v>3.5</v>
      </c>
      <c r="B12" s="18">
        <v>3</v>
      </c>
      <c r="G12" s="20">
        <v>4.25</v>
      </c>
      <c r="H12" s="20">
        <v>3.25</v>
      </c>
      <c r="J12" s="18">
        <v>5</v>
      </c>
      <c r="K12" s="18">
        <v>5</v>
      </c>
    </row>
    <row r="13" spans="1:11" x14ac:dyDescent="0.25">
      <c r="A13" s="18">
        <v>2.75</v>
      </c>
      <c r="B13" s="18">
        <v>3</v>
      </c>
      <c r="G13" s="20">
        <v>4.5</v>
      </c>
      <c r="H13" s="20">
        <v>3.75</v>
      </c>
      <c r="J13" s="18">
        <v>3.5</v>
      </c>
      <c r="K13" s="18">
        <v>3</v>
      </c>
    </row>
    <row r="14" spans="1:11" x14ac:dyDescent="0.25">
      <c r="A14" s="20">
        <v>4.5</v>
      </c>
      <c r="B14" s="20">
        <v>3.75</v>
      </c>
      <c r="G14" s="20">
        <v>3.75</v>
      </c>
      <c r="H14" s="20">
        <v>4</v>
      </c>
      <c r="J14" s="18">
        <v>2.75</v>
      </c>
      <c r="K14" s="18">
        <v>3</v>
      </c>
    </row>
    <row r="15" spans="1:11" x14ac:dyDescent="0.25">
      <c r="A15" s="18">
        <v>2.5</v>
      </c>
      <c r="B15" s="18">
        <v>2.25</v>
      </c>
      <c r="F15" t="s">
        <v>84</v>
      </c>
      <c r="G15" s="18">
        <f>AVERAGE(G8:G14)</f>
        <v>3.9642857142857144</v>
      </c>
      <c r="H15" s="18">
        <f>AVERAGE(H8:H14)</f>
        <v>3.6785714285714284</v>
      </c>
      <c r="J15" s="18">
        <v>2.5</v>
      </c>
      <c r="K15" s="18">
        <v>2.25</v>
      </c>
    </row>
    <row r="16" spans="1:11" x14ac:dyDescent="0.25">
      <c r="A16" s="18">
        <v>5</v>
      </c>
      <c r="B16" s="18">
        <v>4.75</v>
      </c>
      <c r="G16" t="s">
        <v>83</v>
      </c>
      <c r="H16">
        <f>_xlfn.T.TEST(G8:G14,H8:H14,2,1)</f>
        <v>0.15597940607130617</v>
      </c>
      <c r="J16" s="18">
        <v>5</v>
      </c>
      <c r="K16" s="18">
        <v>4.75</v>
      </c>
    </row>
    <row r="17" spans="1:11" x14ac:dyDescent="0.25">
      <c r="A17" s="18">
        <v>5</v>
      </c>
      <c r="B17" s="18">
        <v>5</v>
      </c>
      <c r="J17" s="18">
        <v>5</v>
      </c>
      <c r="K17" s="18">
        <v>5</v>
      </c>
    </row>
    <row r="18" spans="1:11" x14ac:dyDescent="0.25">
      <c r="A18" s="18">
        <v>5</v>
      </c>
      <c r="B18" s="18">
        <v>4.75</v>
      </c>
      <c r="J18" s="18">
        <v>5</v>
      </c>
      <c r="K18" s="18">
        <v>4.75</v>
      </c>
    </row>
    <row r="19" spans="1:11" x14ac:dyDescent="0.25">
      <c r="A19" s="18">
        <v>3</v>
      </c>
      <c r="B19" s="18">
        <v>3</v>
      </c>
      <c r="J19" s="18">
        <v>3</v>
      </c>
      <c r="K19" s="18">
        <v>3</v>
      </c>
    </row>
    <row r="20" spans="1:11" x14ac:dyDescent="0.25">
      <c r="A20" s="20">
        <v>3.75</v>
      </c>
      <c r="B20" s="20">
        <v>4</v>
      </c>
      <c r="J20" s="18">
        <v>3</v>
      </c>
      <c r="K20" s="18">
        <v>3</v>
      </c>
    </row>
    <row r="21" spans="1:11" x14ac:dyDescent="0.25">
      <c r="A21" s="18">
        <v>3</v>
      </c>
      <c r="B21" s="18">
        <v>3</v>
      </c>
      <c r="J21" s="18">
        <v>4.75</v>
      </c>
      <c r="K21" s="18">
        <v>5</v>
      </c>
    </row>
    <row r="22" spans="1:11" x14ac:dyDescent="0.25">
      <c r="A22" s="18">
        <v>4.75</v>
      </c>
      <c r="B22" s="18">
        <v>5</v>
      </c>
      <c r="J22" s="18">
        <v>3</v>
      </c>
      <c r="K22" s="18">
        <v>3.5</v>
      </c>
    </row>
    <row r="23" spans="1:11" x14ac:dyDescent="0.25">
      <c r="A23" s="18">
        <v>3</v>
      </c>
      <c r="B23" s="18">
        <v>3.5</v>
      </c>
      <c r="I23" t="s">
        <v>84</v>
      </c>
      <c r="J23" s="18">
        <f>AVERAGE(J8:J22)</f>
        <v>3.9333333333333331</v>
      </c>
      <c r="K23" s="18">
        <f>AVERAGE(K8:K22)</f>
        <v>3.8666666666666667</v>
      </c>
    </row>
    <row r="24" spans="1:11" x14ac:dyDescent="0.25">
      <c r="J24" t="s">
        <v>83</v>
      </c>
      <c r="K24">
        <f>_xlfn.T.TEST(J8:J22,K8:K22,2,1)</f>
        <v>0.43319297797828515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Blad1</vt:lpstr>
      <vt:lpstr>Blad2</vt:lpstr>
      <vt:lpstr>Blad3</vt:lpstr>
      <vt:lpstr>Blad4</vt:lpstr>
      <vt:lpstr>Blad5</vt:lpstr>
      <vt:lpstr>Blad6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van Oss</dc:creator>
  <cp:lastModifiedBy>Teun</cp:lastModifiedBy>
  <dcterms:created xsi:type="dcterms:W3CDTF">2012-05-15T21:09:43Z</dcterms:created>
  <dcterms:modified xsi:type="dcterms:W3CDTF">2012-06-06T13:04:52Z</dcterms:modified>
</cp:coreProperties>
</file>